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" windowWidth="10812" windowHeight="7440" firstSheet="1" activeTab="6"/>
  </bookViews>
  <sheets>
    <sheet name="Settings" sheetId="7" state="hidden" r:id="rId1"/>
    <sheet name="General" sheetId="1" r:id="rId2"/>
    <sheet name="Goods and Works" sheetId="2" r:id="rId3"/>
    <sheet name="Consulting Services" sheetId="8" r:id="rId4"/>
    <sheet name="Operational Cost" sheetId="19" r:id="rId5"/>
    <sheet name="PMU" sheetId="16" r:id="rId6"/>
    <sheet name="Capacity Building" sheetId="4" r:id="rId7"/>
  </sheets>
  <externalReferences>
    <externalReference r:id="rId8"/>
    <externalReference r:id="rId9"/>
  </externalReferences>
  <definedNames>
    <definedName name="country" localSheetId="5">[1]General!$C$6</definedName>
    <definedName name="country">General!$C$6</definedName>
    <definedName name="fi" localSheetId="5">[1]Settings!$A$4:$A$5</definedName>
    <definedName name="fi">Settings!$A$4:$A$5</definedName>
    <definedName name="gwncc">[2]Settings!$A$10:$A$12</definedName>
    <definedName name="gwncs" localSheetId="5">[1]Settings!$A$10:$A$12</definedName>
    <definedName name="gwncs">Settings!$A$10:$A$12</definedName>
    <definedName name="lncr" localSheetId="5">[1]General!$C$8</definedName>
    <definedName name="lncr">General!$C$8</definedName>
    <definedName name="_xlnm.Print_Area" localSheetId="6">'Capacity Building'!$A$1:$G$16</definedName>
    <definedName name="_xlnm.Print_Area" localSheetId="3">'Consulting Services'!$A$3:$U$29</definedName>
    <definedName name="_xlnm.Print_Area" localSheetId="1">General!$A$1:$D$73</definedName>
    <definedName name="_xlnm.Print_Area" localSheetId="2">'Goods and Works'!$A$2:$Y$35</definedName>
    <definedName name="_xlnm.Print_Area" localSheetId="4">'Operational Cost'!$A$2:$W$16</definedName>
    <definedName name="_xlnm.Print_Area" localSheetId="5">PMU!$A$3:$M$55</definedName>
    <definedName name="_xlnm.Print_Titles" localSheetId="3">'Consulting Services'!$5:$5</definedName>
    <definedName name="_xlnm.Print_Titles" localSheetId="2">'Goods and Works'!$4:$5</definedName>
    <definedName name="_xlnm.Print_Titles" localSheetId="4">'Operational Cost'!$4:$5</definedName>
    <definedName name="_xlnm.Print_Titles" localSheetId="5">PMU!$5:$5</definedName>
    <definedName name="priorpost" localSheetId="5">[1]Settings!$A$1:$A$2</definedName>
    <definedName name="priorpost">Settings!$A$1:$A$2</definedName>
    <definedName name="projectName" localSheetId="5">[1]General!$C$5</definedName>
    <definedName name="projectName">General!$C$5</definedName>
    <definedName name="projID" localSheetId="5">[1]General!$C$7</definedName>
    <definedName name="projID">General!$C$7</definedName>
    <definedName name="yn" localSheetId="5">[1]Settings!$A$7:$A$8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G36" i="2" l="1"/>
  <c r="G27" i="2"/>
  <c r="G33" i="2"/>
  <c r="G30" i="2"/>
  <c r="G24" i="2"/>
  <c r="G21" i="2"/>
  <c r="G18" i="2"/>
  <c r="G15" i="2"/>
  <c r="G12" i="2"/>
  <c r="G9" i="2"/>
  <c r="G6" i="2"/>
  <c r="S28" i="19"/>
  <c r="V28" i="19" s="1"/>
  <c r="S25" i="19"/>
  <c r="V25" i="19"/>
  <c r="S21" i="19"/>
  <c r="S19" i="19"/>
  <c r="V19" i="19" s="1"/>
  <c r="S16" i="19"/>
  <c r="V16" i="19" s="1"/>
  <c r="S13" i="19"/>
  <c r="V13" i="19" s="1"/>
  <c r="S10" i="19"/>
  <c r="V10" i="19" s="1"/>
  <c r="B2" i="19"/>
  <c r="L14" i="16"/>
  <c r="L12" i="16"/>
  <c r="L11" i="16"/>
  <c r="J55" i="16"/>
  <c r="B2" i="16"/>
  <c r="B2" i="8"/>
  <c r="B2" i="2"/>
</calcChain>
</file>

<file path=xl/sharedStrings.xml><?xml version="1.0" encoding="utf-8"?>
<sst xmlns="http://schemas.openxmlformats.org/spreadsheetml/2006/main" count="784" uniqueCount="365">
  <si>
    <t>Sample Procurement Plan</t>
  </si>
  <si>
    <t>Loan/Credit Numbers:</t>
  </si>
  <si>
    <t>Goods</t>
  </si>
  <si>
    <t>Works</t>
  </si>
  <si>
    <t>Prior Review Threshold (USD)</t>
  </si>
  <si>
    <t>Procurement Method</t>
  </si>
  <si>
    <t>Comments</t>
  </si>
  <si>
    <t>ICB and LIB (Goods)</t>
  </si>
  <si>
    <t>NCB (Goods)</t>
  </si>
  <si>
    <t>ICB (Works)</t>
  </si>
  <si>
    <t>NCB (Works)</t>
  </si>
  <si>
    <t>Project Information</t>
  </si>
  <si>
    <t>1.</t>
  </si>
  <si>
    <t>2.</t>
  </si>
  <si>
    <t>3.</t>
  </si>
  <si>
    <t>Date of General Procurement Notice</t>
  </si>
  <si>
    <t>Bank's approval date of Procurement Plan</t>
  </si>
  <si>
    <t>II. Goods, Work and Non-Consulting Services Thresholds</t>
  </si>
  <si>
    <t>I. General</t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</si>
  <si>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</si>
  <si>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 xml:space="preserve">Reference to (if any) Project Operational/Procurement Manual: </t>
  </si>
  <si>
    <t>6.</t>
  </si>
  <si>
    <t>5.</t>
  </si>
  <si>
    <t>4.</t>
  </si>
  <si>
    <t>1a.</t>
  </si>
  <si>
    <t>1b.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</si>
  <si>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</si>
  <si>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Shopping (Goods)</t>
  </si>
  <si>
    <t>Procurement Category</t>
  </si>
  <si>
    <t>Project ID:</t>
  </si>
  <si>
    <t>Country:</t>
  </si>
  <si>
    <t>Project Name:</t>
  </si>
  <si>
    <t>Procurement Method Threshold (USD)</t>
  </si>
  <si>
    <t>Original:</t>
  </si>
  <si>
    <t>Revision 1:</t>
  </si>
  <si>
    <t>Add new revisions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</si>
  <si>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</si>
  <si>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</si>
  <si>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(Competitive)</t>
  </si>
  <si>
    <t>Individual Consultants (Competitive)</t>
  </si>
  <si>
    <t>Expected Outcome/ Activity Description</t>
  </si>
  <si>
    <t>Estimated Cost</t>
  </si>
  <si>
    <t>Estimated Duration</t>
  </si>
  <si>
    <t>Start Date</t>
  </si>
  <si>
    <t>Completion Date</t>
  </si>
  <si>
    <t>Capacity Building Activities</t>
  </si>
  <si>
    <t>QCBS</t>
  </si>
  <si>
    <t>LCS</t>
  </si>
  <si>
    <t>CQS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</si>
  <si>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</si>
  <si>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</si>
  <si>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</si>
  <si>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http://go.worldbank.org/MKXO98RY40</t>
  </si>
  <si>
    <t>Note: OPCPR list of ceilings can be found here:</t>
  </si>
  <si>
    <t>SL No.</t>
  </si>
  <si>
    <t>Description of Services</t>
  </si>
  <si>
    <t>Advertising for Short listing (Date)</t>
  </si>
  <si>
    <t>TOR/Shortlist to be Finalised (Date)</t>
  </si>
  <si>
    <t>RFP Issued (Date)</t>
  </si>
  <si>
    <t>Method of Selection</t>
  </si>
  <si>
    <t>No Objection by the Bank (Technical/ #Combined/ Draft Contract/ Final Contract) (Date)**</t>
  </si>
  <si>
    <t>Prior</t>
  </si>
  <si>
    <t>Post</t>
  </si>
  <si>
    <t>Package/ Reference No.</t>
  </si>
  <si>
    <t>Proposal Submission Deadline (Date)</t>
  </si>
  <si>
    <t>Procurement Plan for Consultant Services</t>
  </si>
  <si>
    <t>No Objection by the Bank to the Technical Evaluation Report
(Date)**</t>
  </si>
  <si>
    <t>Services Completion (Date)</t>
  </si>
  <si>
    <t>Firm</t>
  </si>
  <si>
    <t>Individual</t>
  </si>
  <si>
    <t>Procurement Plan for Goods/Works/Non-Consulting Services</t>
  </si>
  <si>
    <t>Prequalification</t>
  </si>
  <si>
    <t>Prequalification (yes/no)</t>
  </si>
  <si>
    <t>Yes</t>
  </si>
  <si>
    <t>No</t>
  </si>
  <si>
    <t>Domestic Preference (yes/no)</t>
  </si>
  <si>
    <t>Preparation of Bid Document  (Date)</t>
  </si>
  <si>
    <t>Bank’s No Objection to Bidding Document  (Date)**</t>
  </si>
  <si>
    <t>Bid Invitation (Date)</t>
  </si>
  <si>
    <t>Bid Closing (Date)</t>
  </si>
  <si>
    <t>Bid Opening (Date)</t>
  </si>
  <si>
    <t>Contract No.</t>
  </si>
  <si>
    <t>Completion of Contract (Date)</t>
  </si>
  <si>
    <t>Planned</t>
  </si>
  <si>
    <t>Revised</t>
  </si>
  <si>
    <t>Actual</t>
  </si>
  <si>
    <t>Contract Signed (Date)</t>
  </si>
  <si>
    <t>Bank’s No Objection to Bid Evaulation Report and Contract Award (Date)**</t>
  </si>
  <si>
    <t>Name, City, and Country of Contractor (incl. Zip Code if US)</t>
  </si>
  <si>
    <t>** Applicable in case of Bank's prior review</t>
  </si>
  <si>
    <t>Description of Goods/ Works</t>
  </si>
  <si>
    <t>Non-Consulting Services</t>
  </si>
  <si>
    <t>Goods/ Works/ NCS</t>
  </si>
  <si>
    <t>No Objection from Bank for Draft Prequalification documents (Date)**</t>
  </si>
  <si>
    <t>No Objection from Bank for Evaluation of Prequalification Application (Date)**</t>
  </si>
  <si>
    <t>No Objection from Bank for TOR (Date)**</t>
  </si>
  <si>
    <t>No Objection from Bank for Shortlist (Date)**</t>
  </si>
  <si>
    <t>No Objection from Bank for Final RFP (Date)**</t>
  </si>
  <si>
    <t>RFP Final Draft to be forwarded to the Bank (Date)</t>
  </si>
  <si>
    <t>Review by Bank (Prior/ Post)</t>
  </si>
  <si>
    <t>Type of Consultant (Firm/ Individual)</t>
  </si>
  <si>
    <t>In some contracts, one or more of these approvals may be contained in one Bank communication.</t>
  </si>
  <si>
    <t>Version:</t>
  </si>
  <si>
    <t>Last changed:</t>
  </si>
  <si>
    <t>Revised by:</t>
  </si>
  <si>
    <t>Andrew Alexander Jacobs</t>
  </si>
  <si>
    <t>Contract Award Decision (Date)</t>
  </si>
  <si>
    <t>BWC1-C</t>
  </si>
  <si>
    <t>BWC2-2</t>
  </si>
  <si>
    <t>BWC1-1</t>
  </si>
  <si>
    <t>QCBS-IC</t>
  </si>
  <si>
    <t>Supervision of Meters</t>
  </si>
  <si>
    <t>Other Consultancies</t>
  </si>
  <si>
    <t>BWW2-1</t>
  </si>
  <si>
    <t>BWW2-2</t>
  </si>
  <si>
    <t>BWW2-3</t>
  </si>
  <si>
    <t>BWW2-4</t>
  </si>
  <si>
    <t>ICB</t>
  </si>
  <si>
    <t>NO</t>
  </si>
  <si>
    <t>Greater Beirut Water Supply Project</t>
  </si>
  <si>
    <t>Lebanon</t>
  </si>
  <si>
    <t>7967-LE/</t>
  </si>
  <si>
    <t>IBRD 7010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</si>
  <si>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200,000.00</t>
    </r>
  </si>
  <si>
    <t>&lt;200,000.00</t>
  </si>
  <si>
    <t>&lt;  50,000.00</t>
  </si>
  <si>
    <r>
      <rPr>
        <sz val="10"/>
        <rFont val="Calibri"/>
        <family val="2"/>
      </rPr>
      <t>≥</t>
    </r>
    <r>
      <rPr>
        <sz val="10"/>
        <rFont val="Arial"/>
        <family val="2"/>
      </rPr>
      <t>5,000,000.00</t>
    </r>
  </si>
  <si>
    <t>&lt;5,000,000.00</t>
  </si>
  <si>
    <t>&lt;50,000.00</t>
  </si>
  <si>
    <t>Shopping (Works)</t>
  </si>
  <si>
    <r>
      <t>Prequalification.</t>
    </r>
    <r>
      <rPr>
        <sz val="10"/>
        <rFont val="Arial"/>
        <family val="2"/>
      </rPr>
      <t xml:space="preserve"> Bidders for __</t>
    </r>
    <r>
      <rPr>
        <b/>
        <sz val="10"/>
        <color indexed="10"/>
        <rFont val="Arial"/>
        <family val="2"/>
      </rPr>
      <t>WTP</t>
    </r>
    <r>
      <rPr>
        <sz val="10"/>
        <rFont val="Arial"/>
        <family val="2"/>
      </rPr>
      <t>_______ shall be prequlified in accordance with the provisions of paragraphs 2.9 and 2.10 of the Guidelines.</t>
    </r>
  </si>
  <si>
    <r>
      <t>Any Other Special Procurement Arrangements:</t>
    </r>
    <r>
      <rPr>
        <sz val="10"/>
        <rFont val="Arial"/>
        <family val="2"/>
      </rPr>
      <t>Retroactive financing between Oct 1, 2010 and Loan Signing Date (</t>
    </r>
    <r>
      <rPr>
        <sz val="10"/>
        <rFont val="Calibri"/>
        <family val="2"/>
      </rPr>
      <t>≤</t>
    </r>
    <r>
      <rPr>
        <sz val="10"/>
        <rFont val="Arial"/>
        <family val="2"/>
      </rPr>
      <t>12 months). Expenditures will not exceed a total of USD 12 million</t>
    </r>
  </si>
  <si>
    <t>All</t>
  </si>
  <si>
    <t>Default</t>
  </si>
  <si>
    <t>TBD</t>
  </si>
  <si>
    <t>SSS</t>
  </si>
  <si>
    <t>QBS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</si>
  <si>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</t>
    </r>
    <r>
      <rPr>
        <sz val="10"/>
        <color indexed="10"/>
        <rFont val="Arial"/>
        <family val="2"/>
      </rPr>
      <t>200,000</t>
    </r>
    <r>
      <rPr>
        <sz val="10"/>
        <rFont val="Arial"/>
        <family val="2"/>
      </rPr>
      <t>_equivalent per contract, may comprise entirely of national consultants in accordance with the provisions of paragraph 2.7 of the Consultant Guidelines.</t>
    </r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</si>
  <si>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Retroactive financing between Oct 1, 2010 and Loan Signing Date (≤12 months). Expenditures will not exceed a total of USD 12 million</t>
    </r>
  </si>
  <si>
    <t>YES</t>
  </si>
  <si>
    <t>BWW1-B</t>
  </si>
  <si>
    <t>BWC3-2</t>
  </si>
  <si>
    <t>BMLWE External Audit</t>
  </si>
  <si>
    <t>LC</t>
  </si>
  <si>
    <t>USAMAH TABBARAH &amp; CO Auditors &amp; Consultants - NEXIA INTERNATIONAL, Beirut, Lebanon</t>
  </si>
  <si>
    <t>BWW1-C</t>
  </si>
  <si>
    <t>BWW1-A</t>
  </si>
  <si>
    <t>4 days</t>
  </si>
  <si>
    <t>Procurement for Works for WB financed projects</t>
  </si>
  <si>
    <t>Bassam Nasrallah training</t>
  </si>
  <si>
    <t>DAR AL HANDASAH
NAZIH TALEB &amp;
PARTNERS SAFEGE JV</t>
  </si>
  <si>
    <t>Distribution Networks,
Pumping Stations &amp; Reservoirs – Zone C</t>
  </si>
  <si>
    <t>Distribution Networks,
Pumping Stations &amp; Reservoirs – Zone A</t>
  </si>
  <si>
    <t>Distribution Networks,
Pumping Stations &amp; Reservoirs – Zone B</t>
  </si>
  <si>
    <t>Distribution Networks,
Pumping Stations &amp; Reservoirs – Zone D</t>
  </si>
  <si>
    <t>Tunnel &amp; Transfer lines</t>
  </si>
  <si>
    <t>Reservoirs &amp;
Transmission lines</t>
  </si>
  <si>
    <t>Wardanieh
Water Treatment Plant</t>
  </si>
  <si>
    <t>Supervision of
Tunnel &amp; Transfer lines</t>
  </si>
  <si>
    <t>Supervision of
Reservoirs &amp;
Transmission lines</t>
  </si>
  <si>
    <t>Supervision of
Wardanieh
Water Treatment Plant</t>
  </si>
  <si>
    <t>Water Distribution Networks Design &amp; Supervision</t>
  </si>
  <si>
    <t>Remarks</t>
  </si>
  <si>
    <t>Project Coordinator</t>
  </si>
  <si>
    <t>Project Operations Advisor</t>
  </si>
  <si>
    <t>Project Engineer</t>
  </si>
  <si>
    <t>Financial Manager</t>
  </si>
  <si>
    <t>Procurement Specialist</t>
  </si>
  <si>
    <t>Admin Assistant</t>
  </si>
  <si>
    <t>Electro Mechanical Eng</t>
  </si>
  <si>
    <t xml:space="preserve">Monitoring &amp; Evaluation </t>
  </si>
  <si>
    <t>Civil/Water Engineer</t>
  </si>
  <si>
    <t>Accountant</t>
  </si>
  <si>
    <t>Civil Engineer</t>
  </si>
  <si>
    <t>Admin Assistant MoEW</t>
  </si>
  <si>
    <t>Project Legal Advisor</t>
  </si>
  <si>
    <t>Randa Daher</t>
  </si>
  <si>
    <t>Randa Nemer</t>
  </si>
  <si>
    <t>Elie Moussalli</t>
  </si>
  <si>
    <t>Nizar Najem</t>
  </si>
  <si>
    <t>Bassam Nasrallah</t>
  </si>
  <si>
    <t>Farah Farraj</t>
  </si>
  <si>
    <t>Mazen Hammoud</t>
  </si>
  <si>
    <t>Joseph deeb</t>
  </si>
  <si>
    <t>Farid Maalouf</t>
  </si>
  <si>
    <t>Patrick Khoury</t>
  </si>
  <si>
    <t>Michel Youssel</t>
  </si>
  <si>
    <t>Ziad Najjar</t>
  </si>
  <si>
    <t>Rolly Dagher</t>
  </si>
  <si>
    <t>Walid Dagher</t>
  </si>
  <si>
    <t>Name of Consultant</t>
  </si>
  <si>
    <t>Contract Start (Date)</t>
  </si>
  <si>
    <t>Administrative Assistant</t>
  </si>
  <si>
    <t>Water Engineer</t>
  </si>
  <si>
    <t>Ahmad El Hajj</t>
  </si>
  <si>
    <t>ESIA Specialist</t>
  </si>
  <si>
    <t>Noushig Kaloustian</t>
  </si>
  <si>
    <t>Meters</t>
  </si>
  <si>
    <t>1-1</t>
  </si>
  <si>
    <t>1-2</t>
  </si>
  <si>
    <t>1-3</t>
  </si>
  <si>
    <t>2-1</t>
  </si>
  <si>
    <t>3-1</t>
  </si>
  <si>
    <t>3-2</t>
  </si>
  <si>
    <t>4-1</t>
  </si>
  <si>
    <t>4-2</t>
  </si>
  <si>
    <t>4-3</t>
  </si>
  <si>
    <t>5-1</t>
  </si>
  <si>
    <t>5-2</t>
  </si>
  <si>
    <t>5-3</t>
  </si>
  <si>
    <t>6-1</t>
  </si>
  <si>
    <t>7-1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</si>
  <si>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</si>
  <si>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</si>
  <si>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</si>
  <si>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</si>
  <si>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</si>
  <si>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</si>
  <si>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</si>
  <si>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</si>
  <si>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</si>
  <si>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3-3</t>
  </si>
  <si>
    <t>2-2</t>
  </si>
  <si>
    <t>7-2</t>
  </si>
  <si>
    <t>BWC3-1-1-1</t>
  </si>
  <si>
    <t>BWC3-1-1-2</t>
  </si>
  <si>
    <t>BWC3-1-1-3</t>
  </si>
  <si>
    <t>BWC3-1-2-1</t>
  </si>
  <si>
    <t>BWC3-1-2-2</t>
  </si>
  <si>
    <t>BWC3-1-4-1</t>
  </si>
  <si>
    <t>BWC3-1-4-2</t>
  </si>
  <si>
    <t>BWC3-1-4-3</t>
  </si>
  <si>
    <t>BWC3-1-5-1</t>
  </si>
  <si>
    <t>BWC3-1-5-2</t>
  </si>
  <si>
    <t>BWC3-1-5-3</t>
  </si>
  <si>
    <t>BWC3-1-6-1</t>
  </si>
  <si>
    <t>BWC3-1-7-1</t>
  </si>
  <si>
    <t>BWC3-1-7-2</t>
  </si>
  <si>
    <t>BWC3-1-8-1</t>
  </si>
  <si>
    <t>BWC3-1-9-1</t>
  </si>
  <si>
    <t>BWC3-1-10-1</t>
  </si>
  <si>
    <t>BWC3-1-11-1</t>
  </si>
  <si>
    <t>BWC3-1-12-1</t>
  </si>
  <si>
    <t>BWC3-1-13-1</t>
  </si>
  <si>
    <t>BWC3-1-14-1</t>
  </si>
  <si>
    <t>BWC3-1-15-1</t>
  </si>
  <si>
    <t>BWC3-1-16-1</t>
  </si>
  <si>
    <t>6-2</t>
  </si>
  <si>
    <t>BWC3-1-6-2</t>
  </si>
  <si>
    <t>8-2</t>
  </si>
  <si>
    <t>BWC3-1-8-2</t>
  </si>
  <si>
    <t>9-2</t>
  </si>
  <si>
    <t>BWC3-1-9-2</t>
  </si>
  <si>
    <t>10-2</t>
  </si>
  <si>
    <t>BWC3-1-10-2</t>
  </si>
  <si>
    <t>11-2</t>
  </si>
  <si>
    <t>BWC3-1-11-2</t>
  </si>
  <si>
    <t>12-2</t>
  </si>
  <si>
    <t>BWC3-1-12-2</t>
  </si>
  <si>
    <t>14-2</t>
  </si>
  <si>
    <t>BWC3-1-14-2</t>
  </si>
  <si>
    <t>15-2</t>
  </si>
  <si>
    <t>BWC3-1-15-2</t>
  </si>
  <si>
    <t>17-1</t>
  </si>
  <si>
    <t>Bruna Sehnaoui</t>
  </si>
  <si>
    <t>BWC1-4-2-1</t>
  </si>
  <si>
    <t>BWC1-4-1-1</t>
  </si>
  <si>
    <t>BWC1-4-1-2</t>
  </si>
  <si>
    <t>BWC1-4-1-3</t>
  </si>
  <si>
    <t>BWC2-1</t>
  </si>
  <si>
    <t>BWC1-A</t>
  </si>
  <si>
    <t>BWC1-B</t>
  </si>
  <si>
    <t>Contract extension</t>
  </si>
  <si>
    <t>Extension in new contract form</t>
  </si>
  <si>
    <t>Finacial Specialist</t>
  </si>
  <si>
    <t>BWC3-1-1-4</t>
  </si>
  <si>
    <t>1-4</t>
  </si>
  <si>
    <t>4-4</t>
  </si>
  <si>
    <t>BWC3-1-4-4</t>
  </si>
  <si>
    <t>5-4</t>
  </si>
  <si>
    <t>BWC3-1-5-4</t>
  </si>
  <si>
    <t>16-2</t>
  </si>
  <si>
    <t>BWC3-1-16-2</t>
  </si>
  <si>
    <t>Shopping</t>
  </si>
  <si>
    <t>BWW3-2-4</t>
  </si>
  <si>
    <t>Fax machine Shopping</t>
  </si>
  <si>
    <t>Computers Shopping</t>
  </si>
  <si>
    <t>BWW3-2-5</t>
  </si>
  <si>
    <t>1 fax machine</t>
  </si>
  <si>
    <t>BWC3-2-1</t>
  </si>
  <si>
    <t>605/2014</t>
  </si>
  <si>
    <t>BWW3-2-6</t>
  </si>
  <si>
    <t>BWW3-2-7</t>
  </si>
  <si>
    <t>BWW3-2-8</t>
  </si>
  <si>
    <t>Stationary Shopping (2014)</t>
  </si>
  <si>
    <t>Consumables Shopping (2014)</t>
  </si>
  <si>
    <t>Paper Shredder Shopping</t>
  </si>
  <si>
    <t>BWW3-2-9</t>
  </si>
  <si>
    <t>BWW3-2-10</t>
  </si>
  <si>
    <t>Office daily consumables</t>
  </si>
  <si>
    <t>BWC3-2-1-1</t>
  </si>
  <si>
    <t>retroactive</t>
  </si>
  <si>
    <t>BWW2-5</t>
  </si>
  <si>
    <t>VODOKANALPROEKT – 
METALPROEKT INGENEERING AD,
Bulgaria</t>
  </si>
  <si>
    <t>IC</t>
  </si>
  <si>
    <t>BWC3-1-8-3</t>
  </si>
  <si>
    <t>8-3</t>
  </si>
  <si>
    <t>Addendum</t>
  </si>
  <si>
    <t>BWC3-1-10-3</t>
  </si>
  <si>
    <t>BWC3-1-1-3-1</t>
  </si>
  <si>
    <t>BWC3-1-4-3-1</t>
  </si>
  <si>
    <t>BWC3-1-5-3-1</t>
  </si>
  <si>
    <t>3-4</t>
  </si>
  <si>
    <t>BWC1-4-1-4</t>
  </si>
  <si>
    <t>Operational Cost</t>
  </si>
  <si>
    <t>Sacotel
(Badaro - Lebanon)</t>
  </si>
  <si>
    <t>128A</t>
  </si>
  <si>
    <t>191A</t>
  </si>
  <si>
    <t>Librairie Halim
(Dora - Lebanon)</t>
  </si>
  <si>
    <t>2-3</t>
  </si>
  <si>
    <t>BWC3-1-2-3</t>
  </si>
  <si>
    <t>BWC3-1-6-3</t>
  </si>
  <si>
    <t>6-3</t>
  </si>
  <si>
    <t>7-3</t>
  </si>
  <si>
    <t>BWC3-1-7-3</t>
  </si>
  <si>
    <t>10-3</t>
  </si>
  <si>
    <t>11-3</t>
  </si>
  <si>
    <t>BWC3-1-11-3</t>
  </si>
  <si>
    <t>12-3</t>
  </si>
  <si>
    <t>BWC3-1-12-3</t>
  </si>
  <si>
    <t>14-3</t>
  </si>
  <si>
    <t>BWC3-1-14-3</t>
  </si>
  <si>
    <t>15-3</t>
  </si>
  <si>
    <t>BWC3-1-15-3</t>
  </si>
  <si>
    <t>Single Source</t>
  </si>
  <si>
    <t>01</t>
  </si>
  <si>
    <t>02</t>
  </si>
  <si>
    <t>03</t>
  </si>
  <si>
    <t>04</t>
  </si>
  <si>
    <t>05</t>
  </si>
  <si>
    <t>Cooperativa
Edile
Appennino scarl</t>
  </si>
  <si>
    <t>JCC/WARD</t>
  </si>
  <si>
    <t>06</t>
  </si>
  <si>
    <t>07</t>
  </si>
  <si>
    <t>08</t>
  </si>
  <si>
    <t>7018/2014</t>
  </si>
  <si>
    <t>6 computers/Laptops, printer</t>
  </si>
  <si>
    <t>Insurance for 2 vehicules (2014)</t>
  </si>
  <si>
    <t>Fuel oil for 2 vehicules (2014)</t>
  </si>
  <si>
    <t>BWW3-2-11</t>
  </si>
  <si>
    <t>Stationary Shopping (2015)</t>
  </si>
  <si>
    <t>BWW3-2-12</t>
  </si>
  <si>
    <t>Fuel oil for 2 vehicules (2015)</t>
  </si>
  <si>
    <t>BWW3-2-13</t>
  </si>
  <si>
    <t>Consumables Shopping (2015)</t>
  </si>
  <si>
    <t>World
Bank
part</t>
  </si>
  <si>
    <t>BMLWE
part</t>
  </si>
  <si>
    <t>BWW3-2-14</t>
  </si>
  <si>
    <t>Photocopy machine
Multi feeder</t>
  </si>
  <si>
    <t>PROJECT External
Audit 2014</t>
  </si>
  <si>
    <t>PROJECT External
Audit (4 years)</t>
  </si>
  <si>
    <t>BWC3-2-2</t>
  </si>
  <si>
    <t>09</t>
  </si>
  <si>
    <t>Photocopy, coffee, fax, …</t>
  </si>
  <si>
    <t>Maintenance for
office equipments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</si>
</sst>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[$-409]d\-mmm\-yy;@"/>
  </numFmts>
  <fonts count="1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4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2" fillId="0" borderId="2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7" fillId="0" borderId="0" xfId="4" applyAlignment="1" applyProtection="1">
      <alignment horizontal="left"/>
    </xf>
    <xf numFmtId="0" fontId="7" fillId="0" borderId="0" xfId="4" applyAlignment="1" applyProtection="1"/>
    <xf numFmtId="10" fontId="5" fillId="0" borderId="0" xfId="0" applyNumberFormat="1" applyFont="1" applyAlignment="1">
      <alignment horizontal="centerContinuous"/>
    </xf>
    <xf numFmtId="0" fontId="6" fillId="0" borderId="0" xfId="0" applyFont="1"/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centerContinuous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0" fontId="5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top" wrapText="1"/>
    </xf>
    <xf numFmtId="14" fontId="0" fillId="0" borderId="0" xfId="0" applyNumberForma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/>
    <xf numFmtId="0" fontId="0" fillId="0" borderId="11" xfId="0" applyBorder="1" applyAlignment="1">
      <alignment horizontal="center"/>
    </xf>
    <xf numFmtId="0" fontId="6" fillId="0" borderId="12" xfId="0" applyFont="1" applyBorder="1"/>
    <xf numFmtId="0" fontId="0" fillId="0" borderId="13" xfId="0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10" fontId="5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4" fontId="0" fillId="2" borderId="0" xfId="0" applyNumberFormat="1" applyFill="1"/>
    <xf numFmtId="44" fontId="0" fillId="0" borderId="2" xfId="2" applyFont="1" applyBorder="1"/>
    <xf numFmtId="0" fontId="4" fillId="0" borderId="2" xfId="0" applyFont="1" applyBorder="1"/>
    <xf numFmtId="4" fontId="0" fillId="0" borderId="2" xfId="0" applyNumberFormat="1" applyBorder="1"/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/>
    <xf numFmtId="49" fontId="3" fillId="0" borderId="9" xfId="0" applyNumberFormat="1" applyFont="1" applyBorder="1" applyAlignment="1">
      <alignment horizontal="center" vertical="center" wrapText="1"/>
    </xf>
    <xf numFmtId="15" fontId="12" fillId="0" borderId="9" xfId="0" applyNumberFormat="1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centerContinuous"/>
    </xf>
    <xf numFmtId="169" fontId="3" fillId="0" borderId="0" xfId="0" applyNumberFormat="1" applyFont="1" applyAlignment="1">
      <alignment horizontal="centerContinuous" wrapText="1"/>
    </xf>
    <xf numFmtId="169" fontId="0" fillId="0" borderId="18" xfId="0" applyNumberFormat="1" applyBorder="1" applyAlignment="1">
      <alignment horizontal="centerContinuous"/>
    </xf>
    <xf numFmtId="169" fontId="0" fillId="0" borderId="19" xfId="0" applyNumberFormat="1" applyBorder="1" applyAlignment="1">
      <alignment horizontal="centerContinuous"/>
    </xf>
    <xf numFmtId="169" fontId="0" fillId="0" borderId="0" xfId="0" applyNumberFormat="1"/>
    <xf numFmtId="169" fontId="3" fillId="0" borderId="9" xfId="0" applyNumberFormat="1" applyFont="1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/>
    </xf>
    <xf numFmtId="169" fontId="0" fillId="0" borderId="7" xfId="0" applyNumberForma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9" fontId="0" fillId="0" borderId="8" xfId="0" applyNumberFormat="1" applyFill="1" applyBorder="1" applyAlignment="1">
      <alignment horizontal="center" vertical="center"/>
    </xf>
    <xf numFmtId="169" fontId="0" fillId="0" borderId="7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/>
    </xf>
    <xf numFmtId="169" fontId="6" fillId="0" borderId="0" xfId="0" applyNumberFormat="1" applyFont="1" applyFill="1" applyBorder="1"/>
    <xf numFmtId="169" fontId="0" fillId="0" borderId="7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 vertical="center"/>
    </xf>
    <xf numFmtId="169" fontId="0" fillId="0" borderId="13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3" fillId="0" borderId="0" xfId="0" applyNumberFormat="1" applyFont="1" applyAlignment="1">
      <alignment wrapText="1"/>
    </xf>
    <xf numFmtId="169" fontId="0" fillId="0" borderId="2" xfId="0" applyNumberFormat="1" applyBorder="1"/>
    <xf numFmtId="44" fontId="5" fillId="0" borderId="0" xfId="3" applyFont="1" applyAlignment="1">
      <alignment horizontal="centerContinuous"/>
    </xf>
    <xf numFmtId="44" fontId="3" fillId="0" borderId="0" xfId="3" applyFont="1" applyAlignment="1">
      <alignment horizontal="centerContinuous"/>
    </xf>
    <xf numFmtId="44" fontId="0" fillId="0" borderId="0" xfId="3" applyFont="1"/>
    <xf numFmtId="44" fontId="3" fillId="0" borderId="9" xfId="3" applyFont="1" applyBorder="1" applyAlignment="1">
      <alignment horizontal="center" vertical="center" wrapText="1"/>
    </xf>
    <xf numFmtId="15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5" fontId="0" fillId="0" borderId="20" xfId="0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21" xfId="0" applyNumberFormat="1" applyBorder="1" applyAlignment="1">
      <alignment horizontal="center" vertical="center"/>
    </xf>
    <xf numFmtId="15" fontId="0" fillId="0" borderId="22" xfId="0" applyNumberForma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4" fontId="4" fillId="0" borderId="20" xfId="3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4" fontId="0" fillId="0" borderId="2" xfId="3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44" fontId="0" fillId="0" borderId="21" xfId="3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/>
    </xf>
    <xf numFmtId="15" fontId="4" fillId="0" borderId="21" xfId="0" applyNumberFormat="1" applyFont="1" applyBorder="1" applyAlignment="1">
      <alignment horizontal="center" vertical="center"/>
    </xf>
    <xf numFmtId="44" fontId="0" fillId="0" borderId="20" xfId="3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5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4" fontId="0" fillId="0" borderId="21" xfId="3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4" fontId="0" fillId="0" borderId="20" xfId="3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4" fontId="0" fillId="0" borderId="30" xfId="3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4" fontId="0" fillId="0" borderId="9" xfId="3" applyFont="1" applyFill="1" applyBorder="1" applyAlignment="1">
      <alignment horizontal="center" vertical="center"/>
    </xf>
    <xf numFmtId="15" fontId="0" fillId="0" borderId="9" xfId="0" applyNumberForma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0" fillId="0" borderId="2" xfId="3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2" borderId="2" xfId="0" applyFill="1" applyBorder="1"/>
    <xf numFmtId="44" fontId="14" fillId="2" borderId="2" xfId="2" applyFont="1" applyFill="1" applyBorder="1"/>
    <xf numFmtId="10" fontId="5" fillId="0" borderId="0" xfId="2" applyNumberFormat="1" applyFont="1" applyAlignment="1">
      <alignment horizontal="centerContinuous"/>
    </xf>
    <xf numFmtId="10" fontId="3" fillId="0" borderId="0" xfId="2" applyNumberFormat="1" applyFont="1" applyAlignment="1">
      <alignment horizontal="centerContinuous" wrapText="1"/>
    </xf>
    <xf numFmtId="10" fontId="0" fillId="0" borderId="0" xfId="2" applyNumberFormat="1" applyFont="1"/>
    <xf numFmtId="10" fontId="3" fillId="0" borderId="9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10" fontId="8" fillId="3" borderId="35" xfId="2" applyNumberFormat="1" applyFont="1" applyFill="1" applyBorder="1" applyAlignment="1">
      <alignment horizontal="center" vertical="center"/>
    </xf>
    <xf numFmtId="10" fontId="8" fillId="3" borderId="17" xfId="2" applyNumberFormat="1" applyFont="1" applyFill="1" applyBorder="1" applyAlignment="1">
      <alignment horizontal="center" vertical="center"/>
    </xf>
    <xf numFmtId="10" fontId="8" fillId="3" borderId="34" xfId="2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8" fillId="0" borderId="35" xfId="2" applyNumberFormat="1" applyFont="1" applyFill="1" applyBorder="1" applyAlignment="1">
      <alignment horizontal="center" vertical="center"/>
    </xf>
    <xf numFmtId="10" fontId="8" fillId="0" borderId="17" xfId="2" applyNumberFormat="1" applyFont="1" applyFill="1" applyBorder="1" applyAlignment="1">
      <alignment horizontal="center" vertical="center"/>
    </xf>
    <xf numFmtId="10" fontId="8" fillId="0" borderId="34" xfId="2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9" fontId="0" fillId="0" borderId="7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0" fontId="4" fillId="0" borderId="3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9" fontId="6" fillId="0" borderId="3" xfId="0" applyNumberFormat="1" applyFont="1" applyFill="1" applyBorder="1" applyAlignment="1">
      <alignment horizontal="left" wrapText="1"/>
    </xf>
    <xf numFmtId="169" fontId="6" fillId="0" borderId="18" xfId="0" applyNumberFormat="1" applyFont="1" applyFill="1" applyBorder="1" applyAlignment="1">
      <alignment horizontal="left" wrapText="1"/>
    </xf>
    <xf numFmtId="169" fontId="6" fillId="0" borderId="19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5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AppData/Local/Microsoft/Windows/Temporary%20Internet%20Files/Content.Outlook/300M9ZYK/GBWSP%20Model%20Procurement%20Plan%2026-08-2013%20edi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ocuments/Data/Awaly-Beyrouth/Procurement%20plan/2013-06-30/GBWSP%20Model%20Procurement%20Plan%2031-03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General"/>
      <sheetName val="Goods and Works"/>
      <sheetName val="Consulting Services"/>
      <sheetName val="PMU"/>
      <sheetName val="Capacity Building"/>
    </sheetNames>
    <sheetDataSet>
      <sheetData sheetId="0">
        <row r="1">
          <cell r="A1" t="str">
            <v>Prior</v>
          </cell>
        </row>
        <row r="2">
          <cell r="A2" t="str">
            <v>Post</v>
          </cell>
        </row>
        <row r="4">
          <cell r="A4" t="str">
            <v>Firm</v>
          </cell>
        </row>
        <row r="5">
          <cell r="A5" t="str">
            <v>Individual</v>
          </cell>
        </row>
        <row r="7">
          <cell r="A7" t="str">
            <v>Yes</v>
          </cell>
        </row>
        <row r="8">
          <cell r="A8" t="str">
            <v>No</v>
          </cell>
        </row>
        <row r="10">
          <cell r="A10" t="str">
            <v>Goods</v>
          </cell>
        </row>
        <row r="11">
          <cell r="A11" t="str">
            <v>Works</v>
          </cell>
        </row>
        <row r="12">
          <cell r="A12" t="str">
            <v>Non-Consulting Services</v>
          </cell>
        </row>
      </sheetData>
      <sheetData sheetId="1">
        <row r="5">
          <cell r="C5" t="str">
            <v>Greater Beirut Water Supply Project</v>
          </cell>
        </row>
        <row r="6">
          <cell r="C6" t="str">
            <v>Lebanon</v>
          </cell>
        </row>
        <row r="7">
          <cell r="C7" t="str">
            <v>IBRD 7010</v>
          </cell>
        </row>
        <row r="8">
          <cell r="C8" t="str">
            <v>7967-LE/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General"/>
      <sheetName val="Goods and Works"/>
      <sheetName val="Consulting Services"/>
      <sheetName val="PMU"/>
      <sheetName val="Capacity Building"/>
    </sheetNames>
    <sheetDataSet>
      <sheetData sheetId="0">
        <row r="10">
          <cell r="A10" t="str">
            <v>Goods</v>
          </cell>
        </row>
        <row r="11">
          <cell r="A11" t="str">
            <v>Works</v>
          </cell>
        </row>
        <row r="12">
          <cell r="A12" t="str">
            <v>Non-Consulting Services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RowHeight="13.2" x14ac:dyDescent="0.25"/>
  <sheetData>
    <row r="1" spans="1:4" x14ac:dyDescent="0.25">
      <c r="A1" t="s">
        <v>61</v>
      </c>
      <c r="C1" t="s">
        <v>102</v>
      </c>
      <c r="D1">
        <v>1</v>
      </c>
    </row>
    <row r="2" spans="1:4" x14ac:dyDescent="0.25">
      <c r="A2" t="s">
        <v>62</v>
      </c>
      <c r="C2" t="s">
        <v>103</v>
      </c>
      <c r="D2" s="38">
        <v>39916</v>
      </c>
    </row>
    <row r="3" spans="1:4" x14ac:dyDescent="0.25">
      <c r="C3" t="s">
        <v>104</v>
      </c>
      <c r="D3" t="s">
        <v>105</v>
      </c>
    </row>
    <row r="4" spans="1:4" x14ac:dyDescent="0.25">
      <c r="A4" t="s">
        <v>68</v>
      </c>
    </row>
    <row r="5" spans="1:4" x14ac:dyDescent="0.25">
      <c r="A5" t="s">
        <v>69</v>
      </c>
    </row>
    <row r="7" spans="1:4" x14ac:dyDescent="0.25">
      <c r="A7" t="s">
        <v>73</v>
      </c>
    </row>
    <row r="8" spans="1:4" x14ac:dyDescent="0.25">
      <c r="A8" t="s">
        <v>74</v>
      </c>
    </row>
    <row r="10" spans="1:4" x14ac:dyDescent="0.25">
      <c r="A10" t="s">
        <v>2</v>
      </c>
    </row>
    <row r="11" spans="1:4" x14ac:dyDescent="0.25">
      <c r="A11" t="s">
        <v>3</v>
      </c>
    </row>
    <row r="12" spans="1:4" x14ac:dyDescent="0.25">
      <c r="A12" t="s">
        <v>91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4"/>
  <sheetViews>
    <sheetView showGridLines="0" topLeftCell="A7" workbookViewId="0">
      <selection activeCell="C13" sqref="C13"/>
    </sheetView>
  </sheetViews>
  <sheetFormatPr defaultRowHeight="13.2" x14ac:dyDescent="0.25"/>
  <cols>
    <col min="1" max="1" width="4.33203125" style="8" customWidth="1"/>
    <col min="2" max="2" width="40.44140625" style="2" customWidth="1"/>
    <col min="3" max="3" width="24.33203125" customWidth="1"/>
    <col min="4" max="4" width="27.88671875" customWidth="1"/>
  </cols>
  <sheetData>
    <row r="1" spans="1:4" ht="17.399999999999999" x14ac:dyDescent="0.3">
      <c r="A1" s="18"/>
      <c r="B1" s="19" t="s">
        <v>0</v>
      </c>
      <c r="C1" s="19"/>
      <c r="D1" s="19"/>
    </row>
    <row r="3" spans="1:4" x14ac:dyDescent="0.25">
      <c r="A3" s="11" t="s">
        <v>18</v>
      </c>
    </row>
    <row r="4" spans="1:4" x14ac:dyDescent="0.25">
      <c r="A4" s="8" t="s">
        <v>12</v>
      </c>
      <c r="B4" s="10" t="s">
        <v>11</v>
      </c>
    </row>
    <row r="5" spans="1:4" x14ac:dyDescent="0.25">
      <c r="B5" s="1" t="s">
        <v>31</v>
      </c>
      <c r="C5" s="22" t="s">
        <v>119</v>
      </c>
    </row>
    <row r="6" spans="1:4" x14ac:dyDescent="0.25">
      <c r="B6" s="1" t="s">
        <v>30</v>
      </c>
      <c r="C6" s="22" t="s">
        <v>120</v>
      </c>
    </row>
    <row r="7" spans="1:4" x14ac:dyDescent="0.25">
      <c r="B7" s="1" t="s">
        <v>29</v>
      </c>
      <c r="C7" s="22" t="s">
        <v>122</v>
      </c>
    </row>
    <row r="8" spans="1:4" x14ac:dyDescent="0.25">
      <c r="B8" s="1" t="s">
        <v>1</v>
      </c>
      <c r="C8" s="22" t="s">
        <v>121</v>
      </c>
    </row>
    <row r="9" spans="1:4" x14ac:dyDescent="0.25">
      <c r="A9" s="8" t="s">
        <v>13</v>
      </c>
      <c r="B9" s="10" t="s">
        <v>16</v>
      </c>
      <c r="C9" t="s">
        <v>33</v>
      </c>
    </row>
    <row r="10" spans="1:4" x14ac:dyDescent="0.25">
      <c r="B10" s="10"/>
      <c r="C10" t="s">
        <v>34</v>
      </c>
    </row>
    <row r="11" spans="1:4" x14ac:dyDescent="0.25">
      <c r="B11" s="10"/>
      <c r="C11" s="22" t="s">
        <v>35</v>
      </c>
    </row>
    <row r="13" spans="1:4" x14ac:dyDescent="0.25">
      <c r="A13" s="8" t="s">
        <v>14</v>
      </c>
      <c r="B13" s="15" t="s">
        <v>15</v>
      </c>
      <c r="C13" s="62">
        <v>40567</v>
      </c>
    </row>
    <row r="15" spans="1:4" x14ac:dyDescent="0.25">
      <c r="A15" s="10" t="s">
        <v>17</v>
      </c>
    </row>
    <row r="16" spans="1:4" ht="10.5" customHeight="1" x14ac:dyDescent="0.25">
      <c r="A16" s="10"/>
    </row>
    <row r="17" spans="1:4" ht="10.5" customHeight="1" x14ac:dyDescent="0.25">
      <c r="A17" s="9" t="s">
        <v>12</v>
      </c>
      <c r="B17" s="170" t="s">
        <v>26</v>
      </c>
      <c r="C17" s="171"/>
      <c r="D17" s="171"/>
    </row>
    <row r="18" spans="1:4" ht="44.25" customHeight="1" x14ac:dyDescent="0.25">
      <c r="A18" s="9"/>
      <c r="B18" s="171"/>
      <c r="C18" s="171"/>
      <c r="D18" s="171"/>
    </row>
    <row r="19" spans="1:4" ht="10.5" customHeight="1" x14ac:dyDescent="0.25">
      <c r="A19" s="9"/>
      <c r="B19" s="12"/>
      <c r="C19" s="12"/>
      <c r="D19" s="12"/>
    </row>
    <row r="20" spans="1:4" s="3" customFormat="1" ht="25.5" customHeight="1" x14ac:dyDescent="0.25">
      <c r="A20" s="9" t="s">
        <v>24</v>
      </c>
      <c r="B20" s="4" t="s">
        <v>28</v>
      </c>
      <c r="C20" s="4" t="s">
        <v>4</v>
      </c>
      <c r="D20" s="4" t="s">
        <v>6</v>
      </c>
    </row>
    <row r="21" spans="1:4" x14ac:dyDescent="0.25">
      <c r="A21" s="13"/>
      <c r="B21" s="5" t="s">
        <v>2</v>
      </c>
      <c r="C21" s="63">
        <v>250000</v>
      </c>
      <c r="D21" s="6"/>
    </row>
    <row r="22" spans="1:4" x14ac:dyDescent="0.25">
      <c r="A22" s="13"/>
      <c r="B22" s="6" t="s">
        <v>3</v>
      </c>
      <c r="C22" s="63">
        <v>500000</v>
      </c>
      <c r="D22" s="6"/>
    </row>
    <row r="23" spans="1:4" x14ac:dyDescent="0.25">
      <c r="A23" s="13"/>
      <c r="B23" s="164" t="s">
        <v>314</v>
      </c>
      <c r="C23" s="165">
        <v>2000</v>
      </c>
      <c r="D23" s="6"/>
    </row>
    <row r="24" spans="1:4" x14ac:dyDescent="0.25">
      <c r="A24" s="13"/>
      <c r="B24" s="7"/>
      <c r="C24" s="63"/>
      <c r="D24" s="6"/>
    </row>
    <row r="25" spans="1:4" x14ac:dyDescent="0.25">
      <c r="A25" s="13"/>
      <c r="B25" s="4"/>
      <c r="C25" s="4"/>
      <c r="D25" s="4"/>
    </row>
    <row r="26" spans="1:4" ht="26.4" x14ac:dyDescent="0.25">
      <c r="A26" s="9" t="s">
        <v>25</v>
      </c>
      <c r="B26" s="4" t="s">
        <v>5</v>
      </c>
      <c r="C26" s="4" t="s">
        <v>32</v>
      </c>
      <c r="D26" s="4" t="s">
        <v>6</v>
      </c>
    </row>
    <row r="27" spans="1:4" ht="13.8" x14ac:dyDescent="0.3">
      <c r="A27" s="13"/>
      <c r="B27" s="5" t="s">
        <v>7</v>
      </c>
      <c r="C27" s="64" t="s">
        <v>123</v>
      </c>
      <c r="D27" s="6"/>
    </row>
    <row r="28" spans="1:4" x14ac:dyDescent="0.25">
      <c r="A28" s="13"/>
      <c r="B28" s="6" t="s">
        <v>8</v>
      </c>
      <c r="C28" s="64" t="s">
        <v>124</v>
      </c>
      <c r="D28" s="6"/>
    </row>
    <row r="29" spans="1:4" x14ac:dyDescent="0.25">
      <c r="A29" s="13"/>
      <c r="B29" s="6" t="s">
        <v>27</v>
      </c>
      <c r="C29" s="64" t="s">
        <v>125</v>
      </c>
      <c r="D29" s="6"/>
    </row>
    <row r="30" spans="1:4" ht="13.8" x14ac:dyDescent="0.3">
      <c r="A30" s="13"/>
      <c r="B30" s="6" t="s">
        <v>9</v>
      </c>
      <c r="C30" s="64" t="s">
        <v>126</v>
      </c>
      <c r="D30" s="6"/>
    </row>
    <row r="31" spans="1:4" x14ac:dyDescent="0.25">
      <c r="A31" s="13"/>
      <c r="B31" s="6" t="s">
        <v>10</v>
      </c>
      <c r="C31" s="64" t="s">
        <v>127</v>
      </c>
      <c r="D31" s="6"/>
    </row>
    <row r="32" spans="1:4" x14ac:dyDescent="0.25">
      <c r="A32" s="13"/>
      <c r="B32" s="64" t="s">
        <v>129</v>
      </c>
      <c r="C32" s="64" t="s">
        <v>128</v>
      </c>
      <c r="D32" s="6"/>
    </row>
    <row r="33" spans="1:5" x14ac:dyDescent="0.25">
      <c r="A33" s="13"/>
      <c r="B33" s="7"/>
      <c r="C33" s="6"/>
      <c r="D33" s="6"/>
    </row>
    <row r="34" spans="1:5" x14ac:dyDescent="0.25">
      <c r="A34" s="13"/>
    </row>
    <row r="35" spans="1:5" x14ac:dyDescent="0.25">
      <c r="A35" s="13" t="s">
        <v>13</v>
      </c>
      <c r="B35" s="170" t="s">
        <v>130</v>
      </c>
      <c r="C35" s="171"/>
      <c r="D35" s="171"/>
    </row>
    <row r="36" spans="1:5" x14ac:dyDescent="0.25">
      <c r="A36" s="13"/>
      <c r="B36" s="171"/>
      <c r="C36" s="171"/>
      <c r="D36" s="171"/>
    </row>
    <row r="37" spans="1:5" x14ac:dyDescent="0.25">
      <c r="A37" s="13"/>
    </row>
    <row r="38" spans="1:5" x14ac:dyDescent="0.25">
      <c r="A38" s="13" t="s">
        <v>14</v>
      </c>
      <c r="B38" s="170" t="s">
        <v>19</v>
      </c>
      <c r="C38" s="171"/>
      <c r="D38" s="171"/>
    </row>
    <row r="39" spans="1:5" x14ac:dyDescent="0.25">
      <c r="A39" s="13"/>
      <c r="B39" s="171"/>
      <c r="C39" s="171"/>
      <c r="D39" s="171"/>
    </row>
    <row r="40" spans="1:5" x14ac:dyDescent="0.25">
      <c r="A40" s="13"/>
    </row>
    <row r="41" spans="1:5" ht="18.75" customHeight="1" x14ac:dyDescent="0.25">
      <c r="A41" s="13" t="s">
        <v>23</v>
      </c>
      <c r="B41" s="172" t="s">
        <v>20</v>
      </c>
      <c r="C41" s="172"/>
      <c r="D41" s="172"/>
    </row>
    <row r="42" spans="1:5" ht="12" customHeight="1" x14ac:dyDescent="0.25">
      <c r="A42" s="13"/>
      <c r="B42" s="20"/>
      <c r="C42" s="20"/>
      <c r="D42" s="20"/>
    </row>
    <row r="43" spans="1:5" ht="30" customHeight="1" x14ac:dyDescent="0.25">
      <c r="A43" s="13" t="s">
        <v>22</v>
      </c>
      <c r="B43" s="170" t="s">
        <v>131</v>
      </c>
      <c r="C43" s="170"/>
      <c r="D43" s="170"/>
    </row>
    <row r="44" spans="1:5" x14ac:dyDescent="0.25">
      <c r="A44" s="13"/>
    </row>
    <row r="45" spans="1:5" ht="19.5" customHeight="1" x14ac:dyDescent="0.25">
      <c r="A45" s="13" t="s">
        <v>21</v>
      </c>
      <c r="B45" s="170" t="s">
        <v>50</v>
      </c>
      <c r="C45" s="170"/>
      <c r="D45" s="170"/>
      <c r="E45" s="21"/>
    </row>
    <row r="46" spans="1:5" x14ac:dyDescent="0.25">
      <c r="A46" s="13"/>
    </row>
    <row r="47" spans="1:5" x14ac:dyDescent="0.25">
      <c r="A47" s="10" t="s">
        <v>36</v>
      </c>
    </row>
    <row r="49" spans="1:4" x14ac:dyDescent="0.25">
      <c r="A49" s="9" t="s">
        <v>12</v>
      </c>
      <c r="B49" s="170" t="s">
        <v>37</v>
      </c>
      <c r="C49" s="171"/>
      <c r="D49" s="171"/>
    </row>
    <row r="50" spans="1:4" x14ac:dyDescent="0.25">
      <c r="B50" s="171"/>
      <c r="C50" s="171"/>
      <c r="D50" s="171"/>
    </row>
    <row r="52" spans="1:4" s="3" customFormat="1" ht="25.5" customHeight="1" x14ac:dyDescent="0.25">
      <c r="A52" s="9" t="s">
        <v>24</v>
      </c>
      <c r="B52" s="4" t="s">
        <v>28</v>
      </c>
      <c r="C52" s="4" t="s">
        <v>4</v>
      </c>
      <c r="D52" s="4" t="s">
        <v>6</v>
      </c>
    </row>
    <row r="53" spans="1:4" x14ac:dyDescent="0.25">
      <c r="A53" s="13"/>
      <c r="B53" s="5" t="s">
        <v>38</v>
      </c>
      <c r="C53" s="65">
        <v>100000</v>
      </c>
      <c r="D53" s="6"/>
    </row>
    <row r="54" spans="1:4" x14ac:dyDescent="0.25">
      <c r="A54" s="13"/>
      <c r="B54" s="6" t="s">
        <v>39</v>
      </c>
      <c r="C54" s="65">
        <v>50000</v>
      </c>
      <c r="D54" s="6"/>
    </row>
    <row r="55" spans="1:4" x14ac:dyDescent="0.25">
      <c r="A55" s="13"/>
      <c r="B55" s="23" t="s">
        <v>135</v>
      </c>
      <c r="C55" s="66" t="s">
        <v>132</v>
      </c>
      <c r="D55" s="6"/>
    </row>
    <row r="56" spans="1:4" x14ac:dyDescent="0.25">
      <c r="A56" s="13"/>
      <c r="B56" s="7"/>
      <c r="C56" s="24"/>
      <c r="D56" s="24"/>
    </row>
    <row r="57" spans="1:4" x14ac:dyDescent="0.25">
      <c r="A57" s="13"/>
      <c r="B57" s="14"/>
      <c r="C57" s="4"/>
      <c r="D57" s="4"/>
    </row>
    <row r="58" spans="1:4" ht="26.4" x14ac:dyDescent="0.25">
      <c r="A58" s="9" t="s">
        <v>25</v>
      </c>
      <c r="B58" s="4" t="s">
        <v>5</v>
      </c>
      <c r="C58" s="4" t="s">
        <v>32</v>
      </c>
      <c r="D58" s="4" t="s">
        <v>6</v>
      </c>
    </row>
    <row r="59" spans="1:4" x14ac:dyDescent="0.25">
      <c r="A59" s="13"/>
      <c r="B59" s="5" t="s">
        <v>46</v>
      </c>
      <c r="C59" s="64" t="s">
        <v>133</v>
      </c>
      <c r="D59" s="6"/>
    </row>
    <row r="60" spans="1:4" x14ac:dyDescent="0.25">
      <c r="A60" s="13"/>
      <c r="B60" s="64" t="s">
        <v>136</v>
      </c>
      <c r="C60" s="64" t="s">
        <v>134</v>
      </c>
      <c r="D60" s="6"/>
    </row>
    <row r="61" spans="1:4" x14ac:dyDescent="0.25">
      <c r="A61" s="13"/>
      <c r="B61" s="64" t="s">
        <v>135</v>
      </c>
      <c r="C61" s="64" t="s">
        <v>134</v>
      </c>
      <c r="D61" s="6"/>
    </row>
    <row r="62" spans="1:4" x14ac:dyDescent="0.25">
      <c r="A62" s="13"/>
      <c r="B62" s="6" t="s">
        <v>47</v>
      </c>
      <c r="C62" s="64" t="s">
        <v>134</v>
      </c>
      <c r="D62" s="6"/>
    </row>
    <row r="63" spans="1:4" x14ac:dyDescent="0.25">
      <c r="A63" s="13"/>
      <c r="B63" s="6" t="s">
        <v>48</v>
      </c>
      <c r="C63" s="64" t="s">
        <v>134</v>
      </c>
      <c r="D63" s="6"/>
    </row>
    <row r="64" spans="1:4" x14ac:dyDescent="0.25">
      <c r="A64" s="13"/>
      <c r="B64" s="7"/>
      <c r="C64" s="6"/>
      <c r="D64" s="6"/>
    </row>
    <row r="66" spans="1:4" ht="42" customHeight="1" x14ac:dyDescent="0.25">
      <c r="A66" s="13" t="s">
        <v>13</v>
      </c>
      <c r="B66" s="170" t="s">
        <v>137</v>
      </c>
      <c r="C66" s="171"/>
      <c r="D66" s="171"/>
    </row>
    <row r="67" spans="1:4" x14ac:dyDescent="0.25">
      <c r="B67" t="s">
        <v>53</v>
      </c>
      <c r="C67" s="26" t="s">
        <v>52</v>
      </c>
    </row>
    <row r="68" spans="1:4" x14ac:dyDescent="0.25">
      <c r="B68" s="25"/>
    </row>
    <row r="69" spans="1:4" ht="30.75" customHeight="1" x14ac:dyDescent="0.25">
      <c r="A69" s="13" t="s">
        <v>14</v>
      </c>
      <c r="B69" s="170" t="s">
        <v>138</v>
      </c>
      <c r="C69" s="171"/>
      <c r="D69" s="171"/>
    </row>
    <row r="71" spans="1:4" ht="24.75" customHeight="1" x14ac:dyDescent="0.25">
      <c r="A71" s="13" t="s">
        <v>23</v>
      </c>
      <c r="B71" s="170" t="s">
        <v>49</v>
      </c>
      <c r="C71" s="171"/>
      <c r="D71" s="171"/>
    </row>
    <row r="73" spans="1:4" ht="42.75" customHeight="1" x14ac:dyDescent="0.25">
      <c r="A73" s="170" t="s">
        <v>51</v>
      </c>
      <c r="B73" s="170"/>
      <c r="C73" s="170"/>
      <c r="D73" s="170"/>
    </row>
    <row r="74" spans="1:4" x14ac:dyDescent="0.25">
      <c r="B74" s="170"/>
      <c r="C74" s="171"/>
      <c r="D74" s="171"/>
    </row>
  </sheetData>
  <mergeCells count="12">
    <mergeCell ref="B69:D69"/>
    <mergeCell ref="B74:D74"/>
    <mergeCell ref="B71:D71"/>
    <mergeCell ref="A73:D73"/>
    <mergeCell ref="B17:D18"/>
    <mergeCell ref="B41:D41"/>
    <mergeCell ref="B49:D50"/>
    <mergeCell ref="B66:D66"/>
    <mergeCell ref="B45:D45"/>
    <mergeCell ref="B43:D43"/>
    <mergeCell ref="B35:D36"/>
    <mergeCell ref="B38:D39"/>
  </mergeCells>
  <phoneticPr fontId="6" type="noConversion"/>
  <hyperlinks>
    <hyperlink ref="C67" r:id="rId1"/>
  </hyperlinks>
  <pageMargins left="0.75" right="0.75" top="1" bottom="1" header="0.5" footer="0.5"/>
  <pageSetup scale="94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Y38"/>
  <sheetViews>
    <sheetView showGridLines="0" topLeftCell="A4" zoomScale="115" zoomScaleNormal="115" workbookViewId="0">
      <pane ySplit="2" topLeftCell="A6" activePane="bottomLeft" state="frozen"/>
      <selection activeCell="A4" sqref="A4"/>
      <selection pane="bottomLeft" activeCell="Y4" sqref="Y1:Z1048576"/>
    </sheetView>
  </sheetViews>
  <sheetFormatPr defaultRowHeight="13.2" x14ac:dyDescent="0.25"/>
  <cols>
    <col min="1" max="1" width="8.88671875" customWidth="1"/>
    <col min="2" max="2" width="4.44140625" style="51" customWidth="1"/>
    <col min="3" max="3" width="12.5546875" customWidth="1"/>
    <col min="4" max="4" width="21.33203125" customWidth="1"/>
    <col min="5" max="5" width="11.33203125" style="12" customWidth="1"/>
    <col min="6" max="7" width="16" style="168" customWidth="1"/>
    <col min="8" max="8" width="8.88671875" customWidth="1"/>
    <col min="9" max="9" width="11" customWidth="1"/>
    <col min="10" max="11" width="10.88671875" customWidth="1"/>
    <col min="12" max="13" width="15.33203125" style="80" customWidth="1"/>
    <col min="14" max="18" width="13.88671875" style="80" bestFit="1" customWidth="1"/>
    <col min="19" max="19" width="14.33203125" style="80" customWidth="1"/>
    <col min="20" max="20" width="14.44140625" style="80" customWidth="1"/>
    <col min="21" max="21" width="13.5546875" style="80" bestFit="1" customWidth="1"/>
    <col min="22" max="22" width="9.44140625" customWidth="1"/>
    <col min="23" max="23" width="14.6640625" customWidth="1"/>
    <col min="24" max="24" width="13.88671875" style="80" bestFit="1" customWidth="1"/>
    <col min="25" max="25" width="37.5546875" customWidth="1"/>
  </cols>
  <sheetData>
    <row r="1" spans="1:25" ht="17.399999999999999" x14ac:dyDescent="0.3">
      <c r="A1" s="16"/>
      <c r="B1" s="60" t="s">
        <v>70</v>
      </c>
      <c r="C1" s="27"/>
      <c r="D1" s="27"/>
      <c r="E1" s="34"/>
      <c r="F1" s="166"/>
      <c r="G1" s="166"/>
      <c r="H1" s="27"/>
      <c r="I1" s="27"/>
      <c r="J1" s="27"/>
      <c r="K1" s="27"/>
      <c r="L1" s="76"/>
      <c r="M1" s="76"/>
      <c r="N1" s="76"/>
      <c r="O1" s="76"/>
      <c r="P1" s="76"/>
      <c r="Q1" s="76"/>
      <c r="R1" s="76"/>
      <c r="S1" s="76"/>
      <c r="T1" s="76"/>
      <c r="U1" s="76"/>
      <c r="V1" s="27"/>
      <c r="W1" s="27"/>
      <c r="X1" s="76"/>
    </row>
    <row r="2" spans="1:25" x14ac:dyDescent="0.25">
      <c r="A2" s="35"/>
      <c r="B2" s="68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36"/>
      <c r="D2" s="36"/>
      <c r="E2" s="37"/>
      <c r="F2" s="167"/>
      <c r="G2" s="167"/>
      <c r="H2" s="36"/>
      <c r="I2" s="36"/>
      <c r="J2" s="36"/>
      <c r="K2" s="36"/>
      <c r="L2" s="77"/>
      <c r="M2" s="77"/>
      <c r="N2" s="77"/>
      <c r="O2" s="77"/>
      <c r="P2" s="77"/>
      <c r="Q2" s="77"/>
      <c r="R2" s="77"/>
      <c r="S2" s="77"/>
      <c r="T2" s="77"/>
      <c r="U2" s="77"/>
      <c r="V2" s="36"/>
      <c r="W2" s="36"/>
      <c r="X2" s="77"/>
    </row>
    <row r="4" spans="1:25" x14ac:dyDescent="0.25">
      <c r="A4" s="28" t="s">
        <v>89</v>
      </c>
      <c r="K4" s="30" t="s">
        <v>71</v>
      </c>
      <c r="L4" s="78"/>
      <c r="M4" s="79"/>
    </row>
    <row r="5" spans="1:25" s="44" customFormat="1" ht="79.2" x14ac:dyDescent="0.25">
      <c r="A5" s="52"/>
      <c r="B5" s="43" t="s">
        <v>54</v>
      </c>
      <c r="C5" s="43" t="s">
        <v>63</v>
      </c>
      <c r="D5" s="43" t="s">
        <v>90</v>
      </c>
      <c r="E5" s="43" t="s">
        <v>92</v>
      </c>
      <c r="F5" s="169" t="s">
        <v>355</v>
      </c>
      <c r="G5" s="169" t="s">
        <v>356</v>
      </c>
      <c r="H5" s="43" t="s">
        <v>99</v>
      </c>
      <c r="I5" s="43" t="s">
        <v>59</v>
      </c>
      <c r="J5" s="43" t="s">
        <v>75</v>
      </c>
      <c r="K5" s="43" t="s">
        <v>72</v>
      </c>
      <c r="L5" s="81" t="s">
        <v>93</v>
      </c>
      <c r="M5" s="81" t="s">
        <v>94</v>
      </c>
      <c r="N5" s="81" t="s">
        <v>76</v>
      </c>
      <c r="O5" s="81" t="s">
        <v>77</v>
      </c>
      <c r="P5" s="81" t="s">
        <v>78</v>
      </c>
      <c r="Q5" s="81" t="s">
        <v>79</v>
      </c>
      <c r="R5" s="81" t="s">
        <v>80</v>
      </c>
      <c r="S5" s="81" t="s">
        <v>106</v>
      </c>
      <c r="T5" s="81" t="s">
        <v>87</v>
      </c>
      <c r="U5" s="81" t="s">
        <v>86</v>
      </c>
      <c r="V5" s="43" t="s">
        <v>81</v>
      </c>
      <c r="W5" s="43" t="s">
        <v>88</v>
      </c>
      <c r="X5" s="81" t="s">
        <v>82</v>
      </c>
      <c r="Y5" s="43" t="s">
        <v>162</v>
      </c>
    </row>
    <row r="6" spans="1:25" x14ac:dyDescent="0.25">
      <c r="A6" s="31" t="s">
        <v>83</v>
      </c>
      <c r="B6" s="176">
        <v>1</v>
      </c>
      <c r="C6" s="176" t="s">
        <v>113</v>
      </c>
      <c r="D6" s="180" t="s">
        <v>152</v>
      </c>
      <c r="E6" s="181" t="s">
        <v>3</v>
      </c>
      <c r="F6" s="173">
        <v>2.5000000000000001E-2</v>
      </c>
      <c r="G6" s="173">
        <f>1-F6</f>
        <v>0.97499999999999998</v>
      </c>
      <c r="H6" s="45" t="s">
        <v>61</v>
      </c>
      <c r="I6" s="45" t="s">
        <v>117</v>
      </c>
      <c r="J6" s="45" t="s">
        <v>118</v>
      </c>
      <c r="K6" s="45" t="s">
        <v>118</v>
      </c>
      <c r="L6" s="82"/>
      <c r="M6" s="82"/>
      <c r="N6" s="82">
        <v>40969</v>
      </c>
      <c r="O6" s="82">
        <v>40990</v>
      </c>
      <c r="P6" s="82">
        <v>41005</v>
      </c>
      <c r="Q6" s="82">
        <v>41046</v>
      </c>
      <c r="R6" s="82">
        <v>41046</v>
      </c>
      <c r="S6" s="83">
        <v>41100</v>
      </c>
      <c r="T6" s="83">
        <v>41107</v>
      </c>
      <c r="U6" s="83">
        <v>41142</v>
      </c>
      <c r="V6" s="184"/>
      <c r="W6" s="194" t="s">
        <v>340</v>
      </c>
      <c r="X6" s="88">
        <v>42338</v>
      </c>
      <c r="Y6" s="187"/>
    </row>
    <row r="7" spans="1:25" x14ac:dyDescent="0.25">
      <c r="A7" s="32" t="s">
        <v>84</v>
      </c>
      <c r="B7" s="177"/>
      <c r="C7" s="177"/>
      <c r="D7" s="177"/>
      <c r="E7" s="182"/>
      <c r="F7" s="174"/>
      <c r="G7" s="174"/>
      <c r="H7" s="46"/>
      <c r="I7" s="46"/>
      <c r="J7" s="46"/>
      <c r="K7" s="46"/>
      <c r="L7" s="84"/>
      <c r="M7" s="84"/>
      <c r="N7" s="84"/>
      <c r="O7" s="84"/>
      <c r="P7" s="84"/>
      <c r="Q7" s="84"/>
      <c r="R7" s="84"/>
      <c r="S7" s="84"/>
      <c r="T7" s="84"/>
      <c r="U7" s="84"/>
      <c r="V7" s="185"/>
      <c r="W7" s="185"/>
      <c r="X7" s="89">
        <v>42767</v>
      </c>
      <c r="Y7" s="188"/>
    </row>
    <row r="8" spans="1:25" x14ac:dyDescent="0.25">
      <c r="A8" s="33" t="s">
        <v>85</v>
      </c>
      <c r="B8" s="178"/>
      <c r="C8" s="178"/>
      <c r="D8" s="178"/>
      <c r="E8" s="183"/>
      <c r="F8" s="175"/>
      <c r="G8" s="175"/>
      <c r="H8" s="47"/>
      <c r="I8" s="47"/>
      <c r="J8" s="47"/>
      <c r="K8" s="47"/>
      <c r="L8" s="86"/>
      <c r="M8" s="86"/>
      <c r="N8" s="86">
        <v>41519</v>
      </c>
      <c r="O8" s="86">
        <v>41673</v>
      </c>
      <c r="P8" s="86">
        <v>41690</v>
      </c>
      <c r="Q8" s="86">
        <v>41739</v>
      </c>
      <c r="R8" s="86">
        <v>41739</v>
      </c>
      <c r="S8" s="87">
        <v>41778</v>
      </c>
      <c r="T8" s="87">
        <v>41794</v>
      </c>
      <c r="U8" s="87">
        <v>41857</v>
      </c>
      <c r="V8" s="186"/>
      <c r="W8" s="186"/>
      <c r="X8" s="89"/>
      <c r="Y8" s="189"/>
    </row>
    <row r="9" spans="1:25" x14ac:dyDescent="0.25">
      <c r="A9" s="31" t="s">
        <v>83</v>
      </c>
      <c r="B9" s="176">
        <v>2</v>
      </c>
      <c r="C9" s="176" t="s">
        <v>114</v>
      </c>
      <c r="D9" s="180" t="s">
        <v>153</v>
      </c>
      <c r="E9" s="181" t="s">
        <v>3</v>
      </c>
      <c r="F9" s="173">
        <v>2.5000000000000001E-2</v>
      </c>
      <c r="G9" s="173">
        <f>1-F9</f>
        <v>0.97499999999999998</v>
      </c>
      <c r="H9" s="45" t="s">
        <v>61</v>
      </c>
      <c r="I9" s="45" t="s">
        <v>117</v>
      </c>
      <c r="J9" s="45" t="s">
        <v>118</v>
      </c>
      <c r="K9" s="45" t="s">
        <v>118</v>
      </c>
      <c r="L9" s="82"/>
      <c r="M9" s="82"/>
      <c r="N9" s="82">
        <v>40952</v>
      </c>
      <c r="O9" s="82">
        <v>40966</v>
      </c>
      <c r="P9" s="82">
        <v>40981</v>
      </c>
      <c r="Q9" s="82">
        <v>41022</v>
      </c>
      <c r="R9" s="82">
        <v>41022</v>
      </c>
      <c r="S9" s="83">
        <v>41064</v>
      </c>
      <c r="T9" s="83">
        <v>41078</v>
      </c>
      <c r="U9" s="83">
        <v>41113</v>
      </c>
      <c r="V9" s="184" t="s">
        <v>345</v>
      </c>
      <c r="W9" s="195" t="s">
        <v>341</v>
      </c>
      <c r="X9" s="83">
        <v>42368</v>
      </c>
      <c r="Y9" s="187"/>
    </row>
    <row r="10" spans="1:25" x14ac:dyDescent="0.25">
      <c r="A10" s="32" t="s">
        <v>84</v>
      </c>
      <c r="B10" s="177"/>
      <c r="C10" s="177"/>
      <c r="D10" s="177"/>
      <c r="E10" s="182"/>
      <c r="F10" s="174"/>
      <c r="G10" s="174"/>
      <c r="H10" s="46"/>
      <c r="I10" s="46"/>
      <c r="J10" s="46"/>
      <c r="K10" s="46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85"/>
      <c r="W10" s="185"/>
      <c r="X10" s="89">
        <v>42587</v>
      </c>
      <c r="Y10" s="188"/>
    </row>
    <row r="11" spans="1:25" x14ac:dyDescent="0.25">
      <c r="A11" s="33" t="s">
        <v>85</v>
      </c>
      <c r="B11" s="178"/>
      <c r="C11" s="178"/>
      <c r="D11" s="178"/>
      <c r="E11" s="183"/>
      <c r="F11" s="175"/>
      <c r="G11" s="175"/>
      <c r="H11" s="47"/>
      <c r="I11" s="47"/>
      <c r="J11" s="47"/>
      <c r="K11" s="47"/>
      <c r="L11" s="86"/>
      <c r="M11" s="86"/>
      <c r="N11" s="86">
        <v>41519</v>
      </c>
      <c r="O11" s="86">
        <v>41673</v>
      </c>
      <c r="P11" s="86">
        <v>41711</v>
      </c>
      <c r="Q11" s="86">
        <v>41765</v>
      </c>
      <c r="R11" s="86">
        <v>41765</v>
      </c>
      <c r="S11" s="87">
        <v>41792</v>
      </c>
      <c r="T11" s="87">
        <v>41829</v>
      </c>
      <c r="U11" s="87">
        <v>41857</v>
      </c>
      <c r="V11" s="186"/>
      <c r="W11" s="186"/>
      <c r="X11" s="87"/>
      <c r="Y11" s="189"/>
    </row>
    <row r="12" spans="1:25" x14ac:dyDescent="0.25">
      <c r="A12" s="31" t="s">
        <v>83</v>
      </c>
      <c r="B12" s="176">
        <v>3</v>
      </c>
      <c r="C12" s="176" t="s">
        <v>115</v>
      </c>
      <c r="D12" s="180" t="s">
        <v>151</v>
      </c>
      <c r="E12" s="181" t="s">
        <v>3</v>
      </c>
      <c r="F12" s="173">
        <v>2.5000000000000001E-2</v>
      </c>
      <c r="G12" s="173">
        <f>1-F12</f>
        <v>0.97499999999999998</v>
      </c>
      <c r="H12" s="45" t="s">
        <v>61</v>
      </c>
      <c r="I12" s="45" t="s">
        <v>117</v>
      </c>
      <c r="J12" s="45" t="s">
        <v>118</v>
      </c>
      <c r="K12" s="45" t="s">
        <v>118</v>
      </c>
      <c r="L12" s="82"/>
      <c r="M12" s="82"/>
      <c r="N12" s="82">
        <v>40952</v>
      </c>
      <c r="O12" s="82">
        <v>40966</v>
      </c>
      <c r="P12" s="82">
        <v>40988</v>
      </c>
      <c r="Q12" s="82">
        <v>41029</v>
      </c>
      <c r="R12" s="82">
        <v>41029</v>
      </c>
      <c r="S12" s="83">
        <v>41074</v>
      </c>
      <c r="T12" s="83">
        <v>41088</v>
      </c>
      <c r="U12" s="83">
        <v>41123</v>
      </c>
      <c r="V12" s="179" t="s">
        <v>290</v>
      </c>
      <c r="W12" s="193" t="s">
        <v>303</v>
      </c>
      <c r="X12" s="83">
        <v>42145</v>
      </c>
      <c r="Y12" s="187"/>
    </row>
    <row r="13" spans="1:25" x14ac:dyDescent="0.25">
      <c r="A13" s="32" t="s">
        <v>84</v>
      </c>
      <c r="B13" s="177"/>
      <c r="C13" s="177"/>
      <c r="D13" s="177"/>
      <c r="E13" s="182"/>
      <c r="F13" s="174"/>
      <c r="G13" s="174"/>
      <c r="H13" s="46"/>
      <c r="I13" s="46"/>
      <c r="J13" s="46"/>
      <c r="K13" s="46"/>
      <c r="L13" s="84"/>
      <c r="M13" s="84"/>
      <c r="N13" s="84"/>
      <c r="O13" s="84"/>
      <c r="P13" s="84"/>
      <c r="Q13" s="84"/>
      <c r="R13" s="84"/>
      <c r="S13" s="85"/>
      <c r="T13" s="84"/>
      <c r="U13" s="84"/>
      <c r="V13" s="177"/>
      <c r="W13" s="185"/>
      <c r="X13" s="89">
        <v>42555</v>
      </c>
      <c r="Y13" s="188"/>
    </row>
    <row r="14" spans="1:25" x14ac:dyDescent="0.25">
      <c r="A14" s="33" t="s">
        <v>85</v>
      </c>
      <c r="B14" s="178"/>
      <c r="C14" s="178"/>
      <c r="D14" s="178"/>
      <c r="E14" s="183"/>
      <c r="F14" s="175"/>
      <c r="G14" s="175"/>
      <c r="H14" s="47"/>
      <c r="I14" s="47"/>
      <c r="J14" s="47"/>
      <c r="K14" s="47"/>
      <c r="L14" s="86"/>
      <c r="M14" s="86"/>
      <c r="N14" s="86">
        <v>41318</v>
      </c>
      <c r="O14" s="86">
        <v>41457</v>
      </c>
      <c r="P14" s="86">
        <v>41480</v>
      </c>
      <c r="Q14" s="86">
        <v>41541</v>
      </c>
      <c r="R14" s="86">
        <v>41541</v>
      </c>
      <c r="S14" s="87">
        <v>41632</v>
      </c>
      <c r="T14" s="87">
        <v>41649</v>
      </c>
      <c r="U14" s="87">
        <v>41667</v>
      </c>
      <c r="V14" s="178"/>
      <c r="W14" s="186"/>
      <c r="X14" s="87"/>
      <c r="Y14" s="189"/>
    </row>
    <row r="15" spans="1:25" x14ac:dyDescent="0.25">
      <c r="A15" s="31" t="s">
        <v>83</v>
      </c>
      <c r="B15" s="176">
        <v>4</v>
      </c>
      <c r="C15" s="176" t="s">
        <v>116</v>
      </c>
      <c r="D15" s="180" t="s">
        <v>154</v>
      </c>
      <c r="E15" s="181" t="s">
        <v>3</v>
      </c>
      <c r="F15" s="173">
        <v>2.5000000000000001E-2</v>
      </c>
      <c r="G15" s="173">
        <f>1-F15</f>
        <v>0.97499999999999998</v>
      </c>
      <c r="H15" s="45" t="s">
        <v>61</v>
      </c>
      <c r="I15" s="45" t="s">
        <v>117</v>
      </c>
      <c r="J15" s="45" t="s">
        <v>118</v>
      </c>
      <c r="K15" s="45" t="s">
        <v>118</v>
      </c>
      <c r="L15" s="82"/>
      <c r="M15" s="82"/>
      <c r="N15" s="82">
        <v>40969</v>
      </c>
      <c r="O15" s="82">
        <v>40990</v>
      </c>
      <c r="P15" s="82">
        <v>41073</v>
      </c>
      <c r="Q15" s="82">
        <v>41053</v>
      </c>
      <c r="R15" s="82">
        <v>41053</v>
      </c>
      <c r="S15" s="83">
        <v>41107</v>
      </c>
      <c r="T15" s="83">
        <v>41114</v>
      </c>
      <c r="U15" s="83">
        <v>41149</v>
      </c>
      <c r="V15" s="184"/>
      <c r="W15" s="184"/>
      <c r="X15" s="83">
        <v>42062</v>
      </c>
      <c r="Y15" s="187"/>
    </row>
    <row r="16" spans="1:25" x14ac:dyDescent="0.25">
      <c r="A16" s="32" t="s">
        <v>84</v>
      </c>
      <c r="B16" s="177"/>
      <c r="C16" s="177"/>
      <c r="D16" s="177"/>
      <c r="E16" s="182"/>
      <c r="F16" s="174"/>
      <c r="G16" s="174"/>
      <c r="H16" s="46"/>
      <c r="I16" s="46"/>
      <c r="J16" s="46"/>
      <c r="K16" s="46"/>
      <c r="L16" s="84"/>
      <c r="M16" s="84"/>
      <c r="N16" s="84"/>
      <c r="O16" s="84">
        <v>41915</v>
      </c>
      <c r="P16" s="84">
        <v>41929</v>
      </c>
      <c r="Q16" s="84">
        <v>41983</v>
      </c>
      <c r="R16" s="84">
        <v>41983</v>
      </c>
      <c r="S16" s="84">
        <v>42019</v>
      </c>
      <c r="T16" s="84">
        <v>42031</v>
      </c>
      <c r="U16" s="84">
        <v>42059</v>
      </c>
      <c r="V16" s="185"/>
      <c r="W16" s="185"/>
      <c r="X16" s="89">
        <v>42789</v>
      </c>
      <c r="Y16" s="188"/>
    </row>
    <row r="17" spans="1:25" x14ac:dyDescent="0.25">
      <c r="A17" s="33" t="s">
        <v>85</v>
      </c>
      <c r="B17" s="178"/>
      <c r="C17" s="178"/>
      <c r="D17" s="178"/>
      <c r="E17" s="183"/>
      <c r="F17" s="175"/>
      <c r="G17" s="175"/>
      <c r="H17" s="47"/>
      <c r="I17" s="47"/>
      <c r="J17" s="47"/>
      <c r="K17" s="47"/>
      <c r="L17" s="86"/>
      <c r="M17" s="86"/>
      <c r="N17" s="86">
        <v>41628</v>
      </c>
      <c r="O17" s="86"/>
      <c r="P17" s="86"/>
      <c r="Q17" s="86"/>
      <c r="R17" s="86"/>
      <c r="S17" s="87"/>
      <c r="T17" s="87"/>
      <c r="U17" s="87"/>
      <c r="V17" s="186"/>
      <c r="W17" s="186"/>
      <c r="X17" s="87"/>
      <c r="Y17" s="189"/>
    </row>
    <row r="18" spans="1:25" x14ac:dyDescent="0.25">
      <c r="A18" s="31" t="s">
        <v>83</v>
      </c>
      <c r="B18" s="176">
        <v>5</v>
      </c>
      <c r="C18" s="179" t="s">
        <v>146</v>
      </c>
      <c r="D18" s="179" t="s">
        <v>155</v>
      </c>
      <c r="E18" s="181" t="s">
        <v>3</v>
      </c>
      <c r="F18" s="173">
        <v>1</v>
      </c>
      <c r="G18" s="173">
        <f>1-F18</f>
        <v>0</v>
      </c>
      <c r="H18" s="45" t="s">
        <v>61</v>
      </c>
      <c r="I18" s="45" t="s">
        <v>117</v>
      </c>
      <c r="J18" s="45" t="s">
        <v>118</v>
      </c>
      <c r="K18" s="67" t="s">
        <v>139</v>
      </c>
      <c r="L18" s="82">
        <v>40571</v>
      </c>
      <c r="M18" s="82">
        <v>40676</v>
      </c>
      <c r="N18" s="83">
        <v>40697</v>
      </c>
      <c r="O18" s="82">
        <v>40704</v>
      </c>
      <c r="P18" s="82">
        <v>40701</v>
      </c>
      <c r="Q18" s="82">
        <v>40756</v>
      </c>
      <c r="R18" s="82">
        <v>40756</v>
      </c>
      <c r="S18" s="82">
        <v>40882</v>
      </c>
      <c r="T18" s="82">
        <v>40889</v>
      </c>
      <c r="U18" s="82">
        <v>40917</v>
      </c>
      <c r="V18" s="179"/>
      <c r="W18" s="176"/>
      <c r="X18" s="82">
        <v>41997</v>
      </c>
      <c r="Y18" s="190"/>
    </row>
    <row r="19" spans="1:25" x14ac:dyDescent="0.25">
      <c r="A19" s="32" t="s">
        <v>84</v>
      </c>
      <c r="B19" s="177"/>
      <c r="C19" s="177"/>
      <c r="D19" s="177"/>
      <c r="E19" s="182"/>
      <c r="F19" s="174"/>
      <c r="G19" s="174"/>
      <c r="H19" s="46"/>
      <c r="I19" s="46"/>
      <c r="J19" s="46"/>
      <c r="K19" s="46"/>
      <c r="L19" s="84"/>
      <c r="M19" s="84"/>
      <c r="N19" s="84"/>
      <c r="O19" s="84"/>
      <c r="P19" s="84"/>
      <c r="Q19" s="84"/>
      <c r="R19" s="84"/>
      <c r="S19" s="84">
        <v>41914</v>
      </c>
      <c r="T19" s="84">
        <v>41921</v>
      </c>
      <c r="U19" s="84">
        <v>41952</v>
      </c>
      <c r="V19" s="177"/>
      <c r="W19" s="177"/>
      <c r="X19" s="89">
        <v>43352</v>
      </c>
      <c r="Y19" s="191"/>
    </row>
    <row r="20" spans="1:25" x14ac:dyDescent="0.25">
      <c r="A20" s="33" t="s">
        <v>85</v>
      </c>
      <c r="B20" s="178"/>
      <c r="C20" s="178"/>
      <c r="D20" s="178"/>
      <c r="E20" s="183"/>
      <c r="F20" s="175"/>
      <c r="G20" s="175"/>
      <c r="H20" s="47"/>
      <c r="I20" s="47"/>
      <c r="J20" s="47"/>
      <c r="K20" s="47"/>
      <c r="L20" s="86">
        <v>40868</v>
      </c>
      <c r="M20" s="86">
        <v>41291</v>
      </c>
      <c r="N20" s="86">
        <v>41333</v>
      </c>
      <c r="O20" s="86">
        <v>41472</v>
      </c>
      <c r="P20" s="86">
        <v>41541</v>
      </c>
      <c r="Q20" s="86">
        <v>41771</v>
      </c>
      <c r="R20" s="86">
        <v>41771</v>
      </c>
      <c r="S20" s="86"/>
      <c r="T20" s="86"/>
      <c r="U20" s="86"/>
      <c r="V20" s="178"/>
      <c r="W20" s="178"/>
      <c r="X20" s="86"/>
      <c r="Y20" s="192"/>
    </row>
    <row r="21" spans="1:25" x14ac:dyDescent="0.25">
      <c r="A21" s="31" t="s">
        <v>83</v>
      </c>
      <c r="B21" s="176">
        <v>6</v>
      </c>
      <c r="C21" s="179" t="s">
        <v>145</v>
      </c>
      <c r="D21" s="180" t="s">
        <v>156</v>
      </c>
      <c r="E21" s="181" t="s">
        <v>3</v>
      </c>
      <c r="F21" s="173">
        <v>1</v>
      </c>
      <c r="G21" s="173">
        <f>1-F21</f>
        <v>0</v>
      </c>
      <c r="H21" s="45" t="s">
        <v>61</v>
      </c>
      <c r="I21" s="45" t="s">
        <v>117</v>
      </c>
      <c r="J21" s="45" t="s">
        <v>118</v>
      </c>
      <c r="K21" s="67" t="s">
        <v>74</v>
      </c>
      <c r="L21" s="82"/>
      <c r="M21" s="82"/>
      <c r="N21" s="83">
        <v>40758</v>
      </c>
      <c r="O21" s="82">
        <v>40765</v>
      </c>
      <c r="P21" s="82">
        <v>40766</v>
      </c>
      <c r="Q21" s="82">
        <v>40794</v>
      </c>
      <c r="R21" s="82">
        <v>40794</v>
      </c>
      <c r="S21" s="82">
        <v>40884</v>
      </c>
      <c r="T21" s="82">
        <v>40891</v>
      </c>
      <c r="U21" s="82">
        <v>40906</v>
      </c>
      <c r="V21" s="176"/>
      <c r="W21" s="176"/>
      <c r="X21" s="82">
        <v>41997</v>
      </c>
      <c r="Y21" s="190"/>
    </row>
    <row r="22" spans="1:25" x14ac:dyDescent="0.25">
      <c r="A22" s="32" t="s">
        <v>84</v>
      </c>
      <c r="B22" s="177"/>
      <c r="C22" s="177"/>
      <c r="D22" s="177"/>
      <c r="E22" s="182"/>
      <c r="F22" s="174"/>
      <c r="G22" s="174"/>
      <c r="H22" s="46"/>
      <c r="I22" s="46"/>
      <c r="J22" s="46"/>
      <c r="K22" s="46"/>
      <c r="L22" s="84"/>
      <c r="M22" s="84"/>
      <c r="N22" s="84"/>
      <c r="O22" s="84">
        <v>42048</v>
      </c>
      <c r="P22" s="84">
        <v>42051</v>
      </c>
      <c r="Q22" s="84">
        <v>42079</v>
      </c>
      <c r="R22" s="84">
        <v>42079</v>
      </c>
      <c r="S22" s="84">
        <v>42167</v>
      </c>
      <c r="T22" s="84">
        <v>42174</v>
      </c>
      <c r="U22" s="84">
        <v>42191</v>
      </c>
      <c r="V22" s="177"/>
      <c r="W22" s="177"/>
      <c r="X22" s="84">
        <v>42920</v>
      </c>
      <c r="Y22" s="191"/>
    </row>
    <row r="23" spans="1:25" x14ac:dyDescent="0.25">
      <c r="A23" s="33" t="s">
        <v>85</v>
      </c>
      <c r="B23" s="178"/>
      <c r="C23" s="178"/>
      <c r="D23" s="178"/>
      <c r="E23" s="183"/>
      <c r="F23" s="175"/>
      <c r="G23" s="175"/>
      <c r="H23" s="47"/>
      <c r="I23" s="47"/>
      <c r="J23" s="47"/>
      <c r="K23" s="47"/>
      <c r="L23" s="86"/>
      <c r="M23" s="86"/>
      <c r="N23" s="86">
        <v>41852</v>
      </c>
      <c r="O23" s="86"/>
      <c r="P23" s="86"/>
      <c r="Q23" s="86"/>
      <c r="R23" s="86"/>
      <c r="S23" s="86"/>
      <c r="T23" s="86"/>
      <c r="U23" s="86"/>
      <c r="V23" s="178"/>
      <c r="W23" s="178"/>
      <c r="X23" s="86"/>
      <c r="Y23" s="192"/>
    </row>
    <row r="24" spans="1:25" x14ac:dyDescent="0.25">
      <c r="A24" s="31" t="s">
        <v>83</v>
      </c>
      <c r="B24" s="176">
        <v>7</v>
      </c>
      <c r="C24" s="179" t="s">
        <v>140</v>
      </c>
      <c r="D24" s="180" t="s">
        <v>157</v>
      </c>
      <c r="E24" s="181" t="s">
        <v>3</v>
      </c>
      <c r="F24" s="173">
        <v>0.05</v>
      </c>
      <c r="G24" s="173">
        <f>1-F24</f>
        <v>0.95</v>
      </c>
      <c r="H24" s="45" t="s">
        <v>61</v>
      </c>
      <c r="I24" s="45" t="s">
        <v>117</v>
      </c>
      <c r="J24" s="45" t="s">
        <v>118</v>
      </c>
      <c r="K24" s="67" t="s">
        <v>139</v>
      </c>
      <c r="L24" s="82">
        <v>40694</v>
      </c>
      <c r="M24" s="82">
        <v>40764</v>
      </c>
      <c r="N24" s="83">
        <v>40785</v>
      </c>
      <c r="O24" s="82">
        <v>40813</v>
      </c>
      <c r="P24" s="82">
        <v>40814</v>
      </c>
      <c r="Q24" s="82">
        <v>40855</v>
      </c>
      <c r="R24" s="82">
        <v>40855</v>
      </c>
      <c r="S24" s="82">
        <v>40939</v>
      </c>
      <c r="T24" s="82">
        <v>40946</v>
      </c>
      <c r="U24" s="82">
        <v>40961</v>
      </c>
      <c r="V24" s="176"/>
      <c r="W24" s="176"/>
      <c r="X24" s="82">
        <v>41688</v>
      </c>
      <c r="Y24" s="187"/>
    </row>
    <row r="25" spans="1:25" x14ac:dyDescent="0.25">
      <c r="A25" s="32" t="s">
        <v>84</v>
      </c>
      <c r="B25" s="177"/>
      <c r="C25" s="177"/>
      <c r="D25" s="177"/>
      <c r="E25" s="182"/>
      <c r="F25" s="174"/>
      <c r="G25" s="174"/>
      <c r="H25" s="46"/>
      <c r="I25" s="46"/>
      <c r="J25" s="46"/>
      <c r="K25" s="46"/>
      <c r="L25" s="84"/>
      <c r="M25" s="84">
        <v>41996</v>
      </c>
      <c r="N25" s="84">
        <v>41996</v>
      </c>
      <c r="O25" s="84">
        <v>42030</v>
      </c>
      <c r="P25" s="84">
        <v>42058</v>
      </c>
      <c r="Q25" s="84">
        <v>42209</v>
      </c>
      <c r="R25" s="84">
        <v>42209</v>
      </c>
      <c r="S25" s="84">
        <v>42391</v>
      </c>
      <c r="T25" s="84">
        <v>42398</v>
      </c>
      <c r="U25" s="84">
        <v>42415</v>
      </c>
      <c r="V25" s="177"/>
      <c r="W25" s="177"/>
      <c r="X25" s="84">
        <v>43504</v>
      </c>
      <c r="Y25" s="188"/>
    </row>
    <row r="26" spans="1:25" x14ac:dyDescent="0.25">
      <c r="A26" s="33" t="s">
        <v>85</v>
      </c>
      <c r="B26" s="178"/>
      <c r="C26" s="178"/>
      <c r="D26" s="178"/>
      <c r="E26" s="183"/>
      <c r="F26" s="175"/>
      <c r="G26" s="175"/>
      <c r="H26" s="47"/>
      <c r="I26" s="47"/>
      <c r="J26" s="47"/>
      <c r="K26" s="47"/>
      <c r="L26" s="86">
        <v>41757</v>
      </c>
      <c r="M26" s="86"/>
      <c r="N26" s="86"/>
      <c r="O26" s="86"/>
      <c r="P26" s="86"/>
      <c r="Q26" s="86"/>
      <c r="R26" s="86"/>
      <c r="S26" s="86"/>
      <c r="T26" s="86"/>
      <c r="U26" s="86"/>
      <c r="V26" s="178"/>
      <c r="W26" s="178"/>
      <c r="X26" s="86"/>
      <c r="Y26" s="189"/>
    </row>
    <row r="27" spans="1:25" x14ac:dyDescent="0.25">
      <c r="A27" s="31" t="s">
        <v>83</v>
      </c>
      <c r="B27" s="176">
        <v>8</v>
      </c>
      <c r="C27" s="179" t="s">
        <v>302</v>
      </c>
      <c r="D27" s="180" t="s">
        <v>197</v>
      </c>
      <c r="E27" s="181" t="s">
        <v>3</v>
      </c>
      <c r="F27" s="173">
        <v>0.05</v>
      </c>
      <c r="G27" s="173">
        <f>1-F27</f>
        <v>0.95</v>
      </c>
      <c r="H27" s="45" t="s">
        <v>61</v>
      </c>
      <c r="I27" s="45" t="s">
        <v>117</v>
      </c>
      <c r="J27" s="45" t="s">
        <v>118</v>
      </c>
      <c r="K27" s="67" t="s">
        <v>74</v>
      </c>
      <c r="L27" s="82"/>
      <c r="M27" s="82"/>
      <c r="N27" s="83"/>
      <c r="O27" s="82"/>
      <c r="P27" s="82"/>
      <c r="Q27" s="82"/>
      <c r="R27" s="82"/>
      <c r="S27" s="82"/>
      <c r="T27" s="82"/>
      <c r="U27" s="82"/>
      <c r="V27" s="176"/>
      <c r="W27" s="176"/>
      <c r="X27" s="82"/>
      <c r="Y27" s="187"/>
    </row>
    <row r="28" spans="1:25" x14ac:dyDescent="0.25">
      <c r="A28" s="32" t="s">
        <v>84</v>
      </c>
      <c r="B28" s="177"/>
      <c r="C28" s="177"/>
      <c r="D28" s="177"/>
      <c r="E28" s="182"/>
      <c r="F28" s="174"/>
      <c r="G28" s="174"/>
      <c r="H28" s="46"/>
      <c r="I28" s="46"/>
      <c r="J28" s="46"/>
      <c r="K28" s="46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177"/>
      <c r="W28" s="177"/>
      <c r="X28" s="84"/>
      <c r="Y28" s="188"/>
    </row>
    <row r="29" spans="1:25" x14ac:dyDescent="0.25">
      <c r="A29" s="33" t="s">
        <v>85</v>
      </c>
      <c r="B29" s="178"/>
      <c r="C29" s="178"/>
      <c r="D29" s="178"/>
      <c r="E29" s="183"/>
      <c r="F29" s="175"/>
      <c r="G29" s="175"/>
      <c r="H29" s="47"/>
      <c r="I29" s="47"/>
      <c r="J29" s="47"/>
      <c r="K29" s="47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78"/>
      <c r="W29" s="178"/>
      <c r="X29" s="86"/>
      <c r="Y29" s="189"/>
    </row>
    <row r="30" spans="1:25" x14ac:dyDescent="0.25">
      <c r="A30" s="31" t="s">
        <v>83</v>
      </c>
      <c r="B30" s="176">
        <v>9</v>
      </c>
      <c r="C30" s="179" t="s">
        <v>284</v>
      </c>
      <c r="D30" s="180" t="s">
        <v>285</v>
      </c>
      <c r="E30" s="181" t="s">
        <v>2</v>
      </c>
      <c r="F30" s="197">
        <v>0.66</v>
      </c>
      <c r="G30" s="197">
        <f>1-F30</f>
        <v>0.33999999999999997</v>
      </c>
      <c r="H30" s="45" t="s">
        <v>62</v>
      </c>
      <c r="I30" s="45" t="s">
        <v>283</v>
      </c>
      <c r="J30" s="45" t="s">
        <v>118</v>
      </c>
      <c r="K30" s="67" t="s">
        <v>74</v>
      </c>
      <c r="L30" s="82"/>
      <c r="M30" s="82"/>
      <c r="N30" s="83"/>
      <c r="O30" s="82"/>
      <c r="P30" s="82"/>
      <c r="Q30" s="82"/>
      <c r="R30" s="82"/>
      <c r="S30" s="82">
        <v>41701</v>
      </c>
      <c r="T30" s="82"/>
      <c r="U30" s="82">
        <v>41716</v>
      </c>
      <c r="V30" s="176" t="s">
        <v>316</v>
      </c>
      <c r="W30" s="196" t="s">
        <v>315</v>
      </c>
      <c r="X30" s="82">
        <v>41723</v>
      </c>
      <c r="Y30" s="187" t="s">
        <v>288</v>
      </c>
    </row>
    <row r="31" spans="1:25" x14ac:dyDescent="0.25">
      <c r="A31" s="32" t="s">
        <v>84</v>
      </c>
      <c r="B31" s="177"/>
      <c r="C31" s="177"/>
      <c r="D31" s="177"/>
      <c r="E31" s="182"/>
      <c r="F31" s="198"/>
      <c r="G31" s="198"/>
      <c r="H31" s="46"/>
      <c r="I31" s="46"/>
      <c r="J31" s="46"/>
      <c r="K31" s="46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77"/>
      <c r="W31" s="177"/>
      <c r="X31" s="84"/>
      <c r="Y31" s="188"/>
    </row>
    <row r="32" spans="1:25" x14ac:dyDescent="0.25">
      <c r="A32" s="33" t="s">
        <v>85</v>
      </c>
      <c r="B32" s="178"/>
      <c r="C32" s="178"/>
      <c r="D32" s="178"/>
      <c r="E32" s="183"/>
      <c r="F32" s="199"/>
      <c r="G32" s="199"/>
      <c r="H32" s="47"/>
      <c r="I32" s="47"/>
      <c r="J32" s="47"/>
      <c r="K32" s="47"/>
      <c r="L32" s="86"/>
      <c r="M32" s="86"/>
      <c r="N32" s="86"/>
      <c r="O32" s="86"/>
      <c r="P32" s="86"/>
      <c r="Q32" s="86"/>
      <c r="R32" s="86"/>
      <c r="S32" s="86">
        <v>41731</v>
      </c>
      <c r="T32" s="86"/>
      <c r="U32" s="86">
        <v>41731</v>
      </c>
      <c r="V32" s="178"/>
      <c r="W32" s="178"/>
      <c r="X32" s="86">
        <v>41731</v>
      </c>
      <c r="Y32" s="189"/>
    </row>
    <row r="33" spans="1:25" x14ac:dyDescent="0.25">
      <c r="A33" s="31" t="s">
        <v>83</v>
      </c>
      <c r="B33" s="176">
        <v>10</v>
      </c>
      <c r="C33" s="179" t="s">
        <v>287</v>
      </c>
      <c r="D33" s="180" t="s">
        <v>286</v>
      </c>
      <c r="E33" s="181" t="s">
        <v>2</v>
      </c>
      <c r="F33" s="197">
        <v>0.66</v>
      </c>
      <c r="G33" s="197">
        <f>1-F33</f>
        <v>0.33999999999999997</v>
      </c>
      <c r="H33" s="45" t="s">
        <v>62</v>
      </c>
      <c r="I33" s="45" t="s">
        <v>283</v>
      </c>
      <c r="J33" s="45" t="s">
        <v>118</v>
      </c>
      <c r="K33" s="67" t="s">
        <v>74</v>
      </c>
      <c r="L33" s="82"/>
      <c r="M33" s="82"/>
      <c r="N33" s="83"/>
      <c r="O33" s="82"/>
      <c r="P33" s="82"/>
      <c r="Q33" s="82"/>
      <c r="R33" s="82"/>
      <c r="S33" s="82">
        <v>41701</v>
      </c>
      <c r="T33" s="82"/>
      <c r="U33" s="82">
        <v>41716</v>
      </c>
      <c r="V33" s="176"/>
      <c r="W33" s="176"/>
      <c r="X33" s="82">
        <v>41723</v>
      </c>
      <c r="Y33" s="187" t="s">
        <v>346</v>
      </c>
    </row>
    <row r="34" spans="1:25" x14ac:dyDescent="0.25">
      <c r="A34" s="32" t="s">
        <v>84</v>
      </c>
      <c r="B34" s="177"/>
      <c r="C34" s="177"/>
      <c r="D34" s="177"/>
      <c r="E34" s="182"/>
      <c r="F34" s="198"/>
      <c r="G34" s="198"/>
      <c r="H34" s="46"/>
      <c r="I34" s="46"/>
      <c r="J34" s="46"/>
      <c r="K34" s="46"/>
      <c r="L34" s="84"/>
      <c r="M34" s="84"/>
      <c r="N34" s="84"/>
      <c r="O34" s="84"/>
      <c r="P34" s="84"/>
      <c r="Q34" s="84"/>
      <c r="R34" s="84"/>
      <c r="S34" s="84">
        <v>41852</v>
      </c>
      <c r="T34" s="84"/>
      <c r="U34" s="84">
        <v>41913</v>
      </c>
      <c r="V34" s="177"/>
      <c r="W34" s="177"/>
      <c r="X34" s="84">
        <v>41920</v>
      </c>
      <c r="Y34" s="188"/>
    </row>
    <row r="35" spans="1:25" x14ac:dyDescent="0.25">
      <c r="A35" s="33" t="s">
        <v>85</v>
      </c>
      <c r="B35" s="178"/>
      <c r="C35" s="178"/>
      <c r="D35" s="178"/>
      <c r="E35" s="183"/>
      <c r="F35" s="199"/>
      <c r="G35" s="199"/>
      <c r="H35" s="47"/>
      <c r="I35" s="47"/>
      <c r="J35" s="47"/>
      <c r="K35" s="47"/>
      <c r="L35" s="86"/>
      <c r="M35" s="86"/>
      <c r="N35" s="86"/>
      <c r="O35" s="86"/>
      <c r="P35" s="86"/>
      <c r="Q35" s="86"/>
      <c r="R35" s="86"/>
      <c r="S35" s="86">
        <v>41893</v>
      </c>
      <c r="T35" s="86"/>
      <c r="U35" s="86"/>
      <c r="V35" s="178"/>
      <c r="W35" s="178"/>
      <c r="X35" s="86"/>
      <c r="Y35" s="189"/>
    </row>
    <row r="36" spans="1:25" x14ac:dyDescent="0.25">
      <c r="A36" s="31" t="s">
        <v>83</v>
      </c>
      <c r="B36" s="176">
        <v>10</v>
      </c>
      <c r="C36" s="179" t="s">
        <v>357</v>
      </c>
      <c r="D36" s="180" t="s">
        <v>358</v>
      </c>
      <c r="E36" s="181" t="s">
        <v>2</v>
      </c>
      <c r="F36" s="197">
        <v>0.66</v>
      </c>
      <c r="G36" s="197">
        <f>1-F36</f>
        <v>0.33999999999999997</v>
      </c>
      <c r="H36" s="45" t="s">
        <v>62</v>
      </c>
      <c r="I36" s="45" t="s">
        <v>283</v>
      </c>
      <c r="J36" s="45" t="s">
        <v>118</v>
      </c>
      <c r="K36" s="67" t="s">
        <v>74</v>
      </c>
      <c r="L36" s="82"/>
      <c r="M36" s="82"/>
      <c r="N36" s="83"/>
      <c r="O36" s="82"/>
      <c r="P36" s="82"/>
      <c r="Q36" s="82"/>
      <c r="R36" s="82"/>
      <c r="S36" s="82">
        <v>42047</v>
      </c>
      <c r="T36" s="82"/>
      <c r="U36" s="82">
        <v>42061</v>
      </c>
      <c r="V36" s="176"/>
      <c r="W36" s="176"/>
      <c r="X36" s="82">
        <v>42089</v>
      </c>
      <c r="Y36" s="187" t="s">
        <v>346</v>
      </c>
    </row>
    <row r="37" spans="1:25" x14ac:dyDescent="0.25">
      <c r="A37" s="32" t="s">
        <v>84</v>
      </c>
      <c r="B37" s="177"/>
      <c r="C37" s="177"/>
      <c r="D37" s="177"/>
      <c r="E37" s="182"/>
      <c r="F37" s="198"/>
      <c r="G37" s="198"/>
      <c r="H37" s="46"/>
      <c r="I37" s="46"/>
      <c r="J37" s="46"/>
      <c r="K37" s="46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177"/>
      <c r="W37" s="177"/>
      <c r="X37" s="84"/>
      <c r="Y37" s="188"/>
    </row>
    <row r="38" spans="1:25" x14ac:dyDescent="0.25">
      <c r="A38" s="33" t="s">
        <v>85</v>
      </c>
      <c r="B38" s="178"/>
      <c r="C38" s="178"/>
      <c r="D38" s="178"/>
      <c r="E38" s="183"/>
      <c r="F38" s="199"/>
      <c r="G38" s="199"/>
      <c r="H38" s="47"/>
      <c r="I38" s="47"/>
      <c r="J38" s="47"/>
      <c r="K38" s="4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178"/>
      <c r="W38" s="178"/>
      <c r="X38" s="86"/>
      <c r="Y38" s="189"/>
    </row>
  </sheetData>
  <mergeCells count="99">
    <mergeCell ref="V36:V38"/>
    <mergeCell ref="Y36:Y38"/>
    <mergeCell ref="W36:W38"/>
    <mergeCell ref="B27:B29"/>
    <mergeCell ref="C27:C29"/>
    <mergeCell ref="D27:D29"/>
    <mergeCell ref="E27:E29"/>
    <mergeCell ref="G27:G29"/>
    <mergeCell ref="F27:F29"/>
    <mergeCell ref="G15:G17"/>
    <mergeCell ref="B33:B35"/>
    <mergeCell ref="C33:C35"/>
    <mergeCell ref="D33:D35"/>
    <mergeCell ref="E33:E35"/>
    <mergeCell ref="B21:B23"/>
    <mergeCell ref="C21:C23"/>
    <mergeCell ref="D21:D23"/>
    <mergeCell ref="E21:E23"/>
    <mergeCell ref="B15:B17"/>
    <mergeCell ref="C15:C17"/>
    <mergeCell ref="D15:D17"/>
    <mergeCell ref="G24:G26"/>
    <mergeCell ref="F24:F26"/>
    <mergeCell ref="B18:B20"/>
    <mergeCell ref="C18:C20"/>
    <mergeCell ref="D18:D20"/>
    <mergeCell ref="E18:E20"/>
    <mergeCell ref="B36:B38"/>
    <mergeCell ref="C36:C38"/>
    <mergeCell ref="D36:D38"/>
    <mergeCell ref="E36:E38"/>
    <mergeCell ref="F36:F38"/>
    <mergeCell ref="G36:G38"/>
    <mergeCell ref="G33:G35"/>
    <mergeCell ref="F33:F35"/>
    <mergeCell ref="B30:B32"/>
    <mergeCell ref="C30:C32"/>
    <mergeCell ref="D30:D32"/>
    <mergeCell ref="E30:E32"/>
    <mergeCell ref="G30:G32"/>
    <mergeCell ref="F30:F32"/>
    <mergeCell ref="Y33:Y35"/>
    <mergeCell ref="V30:V32"/>
    <mergeCell ref="W30:W32"/>
    <mergeCell ref="Y30:Y32"/>
    <mergeCell ref="V33:V35"/>
    <mergeCell ref="W33:W35"/>
    <mergeCell ref="V27:V29"/>
    <mergeCell ref="W27:W29"/>
    <mergeCell ref="Y27:Y29"/>
    <mergeCell ref="Y24:Y26"/>
    <mergeCell ref="W6:W8"/>
    <mergeCell ref="W9:W11"/>
    <mergeCell ref="W24:W26"/>
    <mergeCell ref="Y6:Y8"/>
    <mergeCell ref="Y9:Y11"/>
    <mergeCell ref="Y12:Y14"/>
    <mergeCell ref="Y15:Y17"/>
    <mergeCell ref="Y18:Y20"/>
    <mergeCell ref="Y21:Y23"/>
    <mergeCell ref="W18:W20"/>
    <mergeCell ref="V21:V23"/>
    <mergeCell ref="W21:W23"/>
    <mergeCell ref="W12:W14"/>
    <mergeCell ref="W15:W17"/>
    <mergeCell ref="V6:V8"/>
    <mergeCell ref="V9:V11"/>
    <mergeCell ref="E15:E17"/>
    <mergeCell ref="V15:V17"/>
    <mergeCell ref="G21:G23"/>
    <mergeCell ref="F21:F23"/>
    <mergeCell ref="G12:G14"/>
    <mergeCell ref="F15:F17"/>
    <mergeCell ref="F12:F14"/>
    <mergeCell ref="V18:V20"/>
    <mergeCell ref="V12:V14"/>
    <mergeCell ref="E9:E11"/>
    <mergeCell ref="E12:E14"/>
    <mergeCell ref="D12:D14"/>
    <mergeCell ref="C6:C8"/>
    <mergeCell ref="D6:D8"/>
    <mergeCell ref="B9:B11"/>
    <mergeCell ref="C12:C14"/>
    <mergeCell ref="E6:E8"/>
    <mergeCell ref="C9:C11"/>
    <mergeCell ref="D9:D11"/>
    <mergeCell ref="G6:G8"/>
    <mergeCell ref="F6:F8"/>
    <mergeCell ref="B6:B8"/>
    <mergeCell ref="B12:B14"/>
    <mergeCell ref="G9:G11"/>
    <mergeCell ref="F9:F11"/>
    <mergeCell ref="G18:G20"/>
    <mergeCell ref="F18:F20"/>
    <mergeCell ref="V24:V26"/>
    <mergeCell ref="B24:B26"/>
    <mergeCell ref="C24:C26"/>
    <mergeCell ref="D24:D26"/>
    <mergeCell ref="E24:E26"/>
  </mergeCells>
  <phoneticPr fontId="6" type="noConversion"/>
  <conditionalFormatting sqref="L6:M17 N25:U25 L27:M59793">
    <cfRule type="expression" dxfId="4" priority="5" stopIfTrue="1">
      <formula>$K6="No"</formula>
    </cfRule>
  </conditionalFormatting>
  <conditionalFormatting sqref="L18:M23">
    <cfRule type="expression" dxfId="3" priority="4" stopIfTrue="1">
      <formula>$K18="No"</formula>
    </cfRule>
  </conditionalFormatting>
  <conditionalFormatting sqref="L24:M26">
    <cfRule type="expression" dxfId="2" priority="3" stopIfTrue="1">
      <formula>$K24="No"</formula>
    </cfRule>
  </conditionalFormatting>
  <conditionalFormatting sqref="L27:M29">
    <cfRule type="expression" dxfId="1" priority="2" stopIfTrue="1">
      <formula>$K27="No"</formula>
    </cfRule>
  </conditionalFormatting>
  <dataValidations count="3">
    <dataValidation type="list" allowBlank="1" showInputMessage="1" showErrorMessage="1" sqref="H6:H62490">
      <formula1>priorpost</formula1>
    </dataValidation>
    <dataValidation type="list" allowBlank="1" showInputMessage="1" showErrorMessage="1" sqref="J6:K59790">
      <formula1>yn</formula1>
    </dataValidation>
    <dataValidation type="list" allowBlank="1" showInputMessage="1" showErrorMessage="1" sqref="E6:E59799">
      <formula1>gwncs</formula1>
    </dataValidation>
  </dataValidations>
  <pageMargins left="0.74803149606299213" right="0.74803149606299213" top="0.98425196850393704" bottom="0.98425196850393704" header="0.51181102362204722" footer="0.51181102362204722"/>
  <pageSetup paperSize="8" scale="50" fitToHeight="0" orientation="landscape" r:id="rId1"/>
  <headerFooter alignWithMargins="0">
    <oddHeader>&amp;C&amp;"Times New Roman,Bold"&amp;18GOODS &amp; WORKS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32"/>
  <sheetViews>
    <sheetView showGridLines="0" topLeftCell="A5" zoomScale="115" zoomScaleNormal="115" workbookViewId="0">
      <pane ySplit="1" topLeftCell="A6" activePane="bottomLeft" state="frozen"/>
      <selection activeCell="A5" sqref="A5"/>
      <selection pane="bottomLeft" activeCell="Y25" sqref="Y25"/>
    </sheetView>
  </sheetViews>
  <sheetFormatPr defaultRowHeight="13.2" x14ac:dyDescent="0.25"/>
  <cols>
    <col min="2" max="2" width="4.44140625" customWidth="1"/>
    <col min="3" max="3" width="11.33203125" style="51" customWidth="1"/>
    <col min="4" max="4" width="25.109375" customWidth="1"/>
    <col min="5" max="5" width="8.88671875" style="42" customWidth="1"/>
    <col min="6" max="6" width="10.6640625" style="42" customWidth="1"/>
    <col min="7" max="7" width="10.5546875" style="42" customWidth="1"/>
    <col min="8" max="8" width="12.6640625" style="95" customWidth="1"/>
    <col min="9" max="9" width="13.88671875" style="96" bestFit="1" customWidth="1"/>
    <col min="10" max="10" width="13.88671875" style="95" bestFit="1" customWidth="1"/>
    <col min="11" max="13" width="13.88671875" style="80" bestFit="1" customWidth="1"/>
    <col min="14" max="14" width="13.88671875" style="96" bestFit="1" customWidth="1"/>
    <col min="15" max="15" width="14.33203125" style="96" customWidth="1"/>
    <col min="16" max="16" width="14.44140625" style="96" customWidth="1"/>
    <col min="17" max="17" width="16.109375" style="96" customWidth="1"/>
    <col min="18" max="18" width="13.88671875" style="96" bestFit="1" customWidth="1"/>
    <col min="19" max="19" width="23" style="42" customWidth="1"/>
    <col min="20" max="20" width="13.88671875" style="96" bestFit="1" customWidth="1"/>
    <col min="21" max="21" width="23.5546875" customWidth="1"/>
  </cols>
  <sheetData>
    <row r="1" spans="1:21" ht="17.399999999999999" x14ac:dyDescent="0.3">
      <c r="B1" s="27" t="s">
        <v>65</v>
      </c>
      <c r="C1" s="60"/>
      <c r="D1" s="27"/>
      <c r="E1" s="48"/>
      <c r="F1" s="48"/>
      <c r="G1" s="48"/>
      <c r="H1" s="90"/>
      <c r="I1" s="91"/>
      <c r="J1" s="90"/>
      <c r="K1" s="76"/>
      <c r="L1" s="76"/>
      <c r="M1" s="76"/>
      <c r="N1" s="91"/>
      <c r="O1" s="91"/>
      <c r="P1" s="91"/>
      <c r="Q1" s="91"/>
      <c r="R1" s="91"/>
      <c r="S1" s="48"/>
      <c r="T1" s="91"/>
    </row>
    <row r="2" spans="1:21" x14ac:dyDescent="0.25">
      <c r="B2" s="17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61"/>
      <c r="D2" s="17"/>
      <c r="E2" s="20"/>
      <c r="F2" s="20"/>
      <c r="G2" s="20"/>
      <c r="H2" s="92"/>
      <c r="I2" s="93"/>
      <c r="J2" s="92"/>
      <c r="K2" s="94"/>
      <c r="L2" s="94"/>
      <c r="M2" s="94"/>
      <c r="N2" s="93"/>
      <c r="O2" s="93"/>
      <c r="P2" s="93"/>
      <c r="Q2" s="93"/>
      <c r="R2" s="93"/>
      <c r="S2" s="20"/>
      <c r="T2" s="93"/>
    </row>
    <row r="3" spans="1:21" x14ac:dyDescent="0.25">
      <c r="K3" s="97"/>
    </row>
    <row r="4" spans="1:21" ht="24" customHeight="1" x14ac:dyDescent="0.25">
      <c r="A4" s="28" t="s">
        <v>89</v>
      </c>
      <c r="K4" s="216" t="s">
        <v>101</v>
      </c>
      <c r="L4" s="217"/>
      <c r="M4" s="218"/>
    </row>
    <row r="5" spans="1:21" s="44" customFormat="1" ht="92.4" x14ac:dyDescent="0.25">
      <c r="A5" s="52"/>
      <c r="B5" s="43" t="s">
        <v>54</v>
      </c>
      <c r="C5" s="43" t="s">
        <v>63</v>
      </c>
      <c r="D5" s="43" t="s">
        <v>55</v>
      </c>
      <c r="E5" s="43" t="s">
        <v>99</v>
      </c>
      <c r="F5" s="43" t="s">
        <v>100</v>
      </c>
      <c r="G5" s="43" t="s">
        <v>59</v>
      </c>
      <c r="H5" s="81" t="s">
        <v>56</v>
      </c>
      <c r="I5" s="81" t="s">
        <v>57</v>
      </c>
      <c r="J5" s="81" t="s">
        <v>98</v>
      </c>
      <c r="K5" s="81" t="s">
        <v>95</v>
      </c>
      <c r="L5" s="81" t="s">
        <v>96</v>
      </c>
      <c r="M5" s="81" t="s">
        <v>97</v>
      </c>
      <c r="N5" s="81" t="s">
        <v>58</v>
      </c>
      <c r="O5" s="81" t="s">
        <v>64</v>
      </c>
      <c r="P5" s="81" t="s">
        <v>66</v>
      </c>
      <c r="Q5" s="81" t="s">
        <v>60</v>
      </c>
      <c r="R5" s="81" t="s">
        <v>86</v>
      </c>
      <c r="S5" s="43" t="s">
        <v>88</v>
      </c>
      <c r="T5" s="81" t="s">
        <v>67</v>
      </c>
      <c r="U5" s="71" t="s">
        <v>162</v>
      </c>
    </row>
    <row r="6" spans="1:21" x14ac:dyDescent="0.25">
      <c r="A6" s="57" t="s">
        <v>83</v>
      </c>
      <c r="B6" s="220" t="s">
        <v>335</v>
      </c>
      <c r="C6" s="180" t="s">
        <v>270</v>
      </c>
      <c r="D6" s="180" t="s">
        <v>158</v>
      </c>
      <c r="E6" s="39"/>
      <c r="F6" s="39"/>
      <c r="G6" s="39"/>
      <c r="H6" s="82">
        <v>40636</v>
      </c>
      <c r="I6" s="98">
        <v>40668</v>
      </c>
      <c r="J6" s="82">
        <v>40668</v>
      </c>
      <c r="K6" s="98">
        <v>40702</v>
      </c>
      <c r="L6" s="98">
        <v>40675</v>
      </c>
      <c r="M6" s="98">
        <v>40702</v>
      </c>
      <c r="N6" s="98">
        <v>40703</v>
      </c>
      <c r="O6" s="98">
        <v>40730</v>
      </c>
      <c r="P6" s="98">
        <v>40758</v>
      </c>
      <c r="Q6" s="98">
        <v>40779</v>
      </c>
      <c r="R6" s="207"/>
      <c r="S6" s="213"/>
      <c r="T6" s="98">
        <v>42027</v>
      </c>
      <c r="U6" s="231"/>
    </row>
    <row r="7" spans="1:21" x14ac:dyDescent="0.25">
      <c r="A7" s="58" t="s">
        <v>84</v>
      </c>
      <c r="B7" s="221"/>
      <c r="C7" s="205"/>
      <c r="D7" s="177"/>
      <c r="E7" s="40" t="s">
        <v>61</v>
      </c>
      <c r="F7" s="40" t="s">
        <v>68</v>
      </c>
      <c r="G7" s="40" t="s">
        <v>46</v>
      </c>
      <c r="H7" s="84"/>
      <c r="I7" s="99"/>
      <c r="J7" s="84"/>
      <c r="K7" s="99"/>
      <c r="L7" s="99"/>
      <c r="M7" s="99"/>
      <c r="N7" s="99"/>
      <c r="O7" s="99"/>
      <c r="P7" s="99"/>
      <c r="Q7" s="99">
        <v>41913</v>
      </c>
      <c r="R7" s="208"/>
      <c r="S7" s="214"/>
      <c r="T7" s="99">
        <v>43382</v>
      </c>
      <c r="U7" s="232"/>
    </row>
    <row r="8" spans="1:21" x14ac:dyDescent="0.25">
      <c r="A8" s="59" t="s">
        <v>85</v>
      </c>
      <c r="B8" s="222"/>
      <c r="C8" s="206"/>
      <c r="D8" s="178"/>
      <c r="E8" s="41"/>
      <c r="F8" s="41"/>
      <c r="G8" s="41"/>
      <c r="H8" s="86">
        <v>40795</v>
      </c>
      <c r="I8" s="100">
        <v>40904</v>
      </c>
      <c r="J8" s="86">
        <v>41102</v>
      </c>
      <c r="K8" s="100">
        <v>41348</v>
      </c>
      <c r="L8" s="100">
        <v>40930</v>
      </c>
      <c r="M8" s="100">
        <v>41348</v>
      </c>
      <c r="N8" s="100">
        <v>41423</v>
      </c>
      <c r="O8" s="100">
        <v>41460</v>
      </c>
      <c r="P8" s="100">
        <v>41744</v>
      </c>
      <c r="Q8" s="100"/>
      <c r="R8" s="209"/>
      <c r="S8" s="215"/>
      <c r="T8" s="99"/>
      <c r="U8" s="233"/>
    </row>
    <row r="9" spans="1:21" x14ac:dyDescent="0.25">
      <c r="A9" s="55" t="s">
        <v>83</v>
      </c>
      <c r="B9" s="224" t="s">
        <v>336</v>
      </c>
      <c r="C9" s="225" t="s">
        <v>271</v>
      </c>
      <c r="D9" s="180" t="s">
        <v>160</v>
      </c>
      <c r="E9" s="56"/>
      <c r="F9" s="56"/>
      <c r="G9" s="56"/>
      <c r="H9" s="101">
        <v>40785</v>
      </c>
      <c r="I9" s="102">
        <v>40820</v>
      </c>
      <c r="J9" s="101">
        <v>40821</v>
      </c>
      <c r="K9" s="102">
        <v>40835</v>
      </c>
      <c r="L9" s="102">
        <v>40834</v>
      </c>
      <c r="M9" s="102">
        <v>40835</v>
      </c>
      <c r="N9" s="102">
        <v>40836</v>
      </c>
      <c r="O9" s="102">
        <v>40862</v>
      </c>
      <c r="P9" s="102">
        <v>40890</v>
      </c>
      <c r="Q9" s="102">
        <v>40918</v>
      </c>
      <c r="R9" s="226"/>
      <c r="S9" s="228"/>
      <c r="T9" s="98">
        <v>41716</v>
      </c>
      <c r="U9" s="200"/>
    </row>
    <row r="10" spans="1:21" x14ac:dyDescent="0.25">
      <c r="A10" s="32" t="s">
        <v>84</v>
      </c>
      <c r="B10" s="221"/>
      <c r="C10" s="205"/>
      <c r="D10" s="177"/>
      <c r="E10" s="40" t="s">
        <v>61</v>
      </c>
      <c r="F10" s="40" t="s">
        <v>68</v>
      </c>
      <c r="G10" s="40" t="s">
        <v>46</v>
      </c>
      <c r="H10" s="84">
        <v>41960</v>
      </c>
      <c r="I10" s="99">
        <v>42003</v>
      </c>
      <c r="J10" s="99">
        <v>41989</v>
      </c>
      <c r="K10" s="99">
        <v>42010</v>
      </c>
      <c r="L10" s="99">
        <v>42010</v>
      </c>
      <c r="M10" s="99">
        <v>42010</v>
      </c>
      <c r="N10" s="99">
        <v>42011</v>
      </c>
      <c r="O10" s="99">
        <v>42074</v>
      </c>
      <c r="P10" s="99">
        <v>42126</v>
      </c>
      <c r="Q10" s="99">
        <v>42186</v>
      </c>
      <c r="R10" s="208"/>
      <c r="S10" s="214"/>
      <c r="T10" s="99">
        <v>43534</v>
      </c>
      <c r="U10" s="201"/>
    </row>
    <row r="11" spans="1:21" x14ac:dyDescent="0.25">
      <c r="A11" s="33" t="s">
        <v>85</v>
      </c>
      <c r="B11" s="222"/>
      <c r="C11" s="206"/>
      <c r="D11" s="178"/>
      <c r="E11" s="41"/>
      <c r="F11" s="41"/>
      <c r="G11" s="41"/>
      <c r="H11" s="86"/>
      <c r="I11" s="100"/>
      <c r="J11" s="86"/>
      <c r="K11" s="100"/>
      <c r="L11" s="100"/>
      <c r="M11" s="100"/>
      <c r="N11" s="100"/>
      <c r="O11" s="100"/>
      <c r="P11" s="100"/>
      <c r="Q11" s="100"/>
      <c r="R11" s="209"/>
      <c r="S11" s="215"/>
      <c r="T11" s="99"/>
      <c r="U11" s="202"/>
    </row>
    <row r="12" spans="1:21" x14ac:dyDescent="0.25">
      <c r="A12" s="31" t="s">
        <v>83</v>
      </c>
      <c r="B12" s="220" t="s">
        <v>337</v>
      </c>
      <c r="C12" s="196" t="s">
        <v>107</v>
      </c>
      <c r="D12" s="180" t="s">
        <v>159</v>
      </c>
      <c r="E12" s="39"/>
      <c r="F12" s="39"/>
      <c r="G12" s="39"/>
      <c r="H12" s="82">
        <v>40680</v>
      </c>
      <c r="I12" s="98">
        <v>40738</v>
      </c>
      <c r="J12" s="82">
        <v>40759</v>
      </c>
      <c r="K12" s="98">
        <v>40765</v>
      </c>
      <c r="L12" s="98">
        <v>40756</v>
      </c>
      <c r="M12" s="98">
        <v>40765</v>
      </c>
      <c r="N12" s="98">
        <v>40766</v>
      </c>
      <c r="O12" s="98">
        <v>40793</v>
      </c>
      <c r="P12" s="98">
        <v>40821</v>
      </c>
      <c r="Q12" s="98">
        <v>40842</v>
      </c>
      <c r="R12" s="207"/>
      <c r="S12" s="213"/>
      <c r="T12" s="98">
        <v>42027</v>
      </c>
      <c r="U12" s="231"/>
    </row>
    <row r="13" spans="1:21" x14ac:dyDescent="0.25">
      <c r="A13" s="32" t="s">
        <v>84</v>
      </c>
      <c r="B13" s="221"/>
      <c r="C13" s="205"/>
      <c r="D13" s="177"/>
      <c r="E13" s="40" t="s">
        <v>61</v>
      </c>
      <c r="F13" s="40" t="s">
        <v>68</v>
      </c>
      <c r="G13" s="40" t="s">
        <v>46</v>
      </c>
      <c r="H13" s="84"/>
      <c r="I13" s="99"/>
      <c r="J13" s="99"/>
      <c r="K13" s="99"/>
      <c r="L13" s="99"/>
      <c r="M13" s="99"/>
      <c r="N13" s="99"/>
      <c r="O13" s="99"/>
      <c r="P13" s="99"/>
      <c r="Q13" s="99">
        <v>41913</v>
      </c>
      <c r="R13" s="208"/>
      <c r="S13" s="214"/>
      <c r="T13" s="99">
        <v>42950</v>
      </c>
      <c r="U13" s="232"/>
    </row>
    <row r="14" spans="1:21" x14ac:dyDescent="0.25">
      <c r="A14" s="53" t="s">
        <v>85</v>
      </c>
      <c r="B14" s="229"/>
      <c r="C14" s="230"/>
      <c r="D14" s="178"/>
      <c r="E14" s="54"/>
      <c r="F14" s="54"/>
      <c r="G14" s="54"/>
      <c r="H14" s="103">
        <v>40795</v>
      </c>
      <c r="I14" s="103">
        <v>40904</v>
      </c>
      <c r="J14" s="103">
        <v>41102</v>
      </c>
      <c r="K14" s="103">
        <v>41348</v>
      </c>
      <c r="L14" s="103">
        <v>40930</v>
      </c>
      <c r="M14" s="103">
        <v>41348</v>
      </c>
      <c r="N14" s="103">
        <v>41423</v>
      </c>
      <c r="O14" s="103">
        <v>41460</v>
      </c>
      <c r="P14" s="103">
        <v>41744</v>
      </c>
      <c r="Q14" s="103"/>
      <c r="R14" s="209"/>
      <c r="S14" s="219"/>
      <c r="T14" s="99"/>
      <c r="U14" s="233"/>
    </row>
    <row r="15" spans="1:21" ht="13.2" customHeight="1" x14ac:dyDescent="0.25">
      <c r="A15" s="57" t="s">
        <v>83</v>
      </c>
      <c r="B15" s="220" t="s">
        <v>338</v>
      </c>
      <c r="C15" s="180" t="s">
        <v>269</v>
      </c>
      <c r="D15" s="223" t="s">
        <v>161</v>
      </c>
      <c r="E15" s="39"/>
      <c r="F15" s="39"/>
      <c r="G15" s="39"/>
      <c r="H15" s="82"/>
      <c r="I15" s="98"/>
      <c r="J15" s="82"/>
      <c r="K15" s="98"/>
      <c r="L15" s="98"/>
      <c r="M15" s="98"/>
      <c r="N15" s="98"/>
      <c r="O15" s="98"/>
      <c r="P15" s="98"/>
      <c r="Q15" s="98"/>
      <c r="R15" s="207">
        <v>40996</v>
      </c>
      <c r="S15" s="227" t="s">
        <v>150</v>
      </c>
      <c r="T15" s="98">
        <v>42398</v>
      </c>
      <c r="U15" s="200"/>
    </row>
    <row r="16" spans="1:21" x14ac:dyDescent="0.25">
      <c r="A16" s="58" t="s">
        <v>84</v>
      </c>
      <c r="B16" s="221"/>
      <c r="C16" s="205"/>
      <c r="D16" s="182"/>
      <c r="E16" s="40" t="s">
        <v>61</v>
      </c>
      <c r="F16" s="40" t="s">
        <v>68</v>
      </c>
      <c r="G16" s="40" t="s">
        <v>46</v>
      </c>
      <c r="H16" s="84"/>
      <c r="I16" s="99"/>
      <c r="J16" s="84"/>
      <c r="K16" s="99"/>
      <c r="L16" s="99"/>
      <c r="M16" s="99"/>
      <c r="N16" s="99"/>
      <c r="O16" s="99"/>
      <c r="P16" s="99"/>
      <c r="Q16" s="99"/>
      <c r="R16" s="208"/>
      <c r="S16" s="214"/>
      <c r="T16" s="99">
        <v>42799</v>
      </c>
      <c r="U16" s="201"/>
    </row>
    <row r="17" spans="1:21" x14ac:dyDescent="0.25">
      <c r="A17" s="59" t="s">
        <v>85</v>
      </c>
      <c r="B17" s="222"/>
      <c r="C17" s="206"/>
      <c r="D17" s="183"/>
      <c r="E17" s="41"/>
      <c r="F17" s="41"/>
      <c r="G17" s="41"/>
      <c r="H17" s="86">
        <v>40584</v>
      </c>
      <c r="I17" s="100">
        <v>40759</v>
      </c>
      <c r="J17" s="86">
        <v>40767</v>
      </c>
      <c r="K17" s="100">
        <v>40793</v>
      </c>
      <c r="L17" s="100">
        <v>40774</v>
      </c>
      <c r="M17" s="100">
        <v>40793</v>
      </c>
      <c r="N17" s="100">
        <v>40794</v>
      </c>
      <c r="O17" s="100">
        <v>40828</v>
      </c>
      <c r="P17" s="100">
        <v>40851</v>
      </c>
      <c r="Q17" s="100">
        <v>40885</v>
      </c>
      <c r="R17" s="209"/>
      <c r="S17" s="215"/>
      <c r="T17" s="99"/>
      <c r="U17" s="202"/>
    </row>
    <row r="18" spans="1:21" x14ac:dyDescent="0.25">
      <c r="A18" s="57" t="s">
        <v>83</v>
      </c>
      <c r="B18" s="220" t="s">
        <v>339</v>
      </c>
      <c r="C18" s="196" t="s">
        <v>108</v>
      </c>
      <c r="D18" s="176" t="s">
        <v>111</v>
      </c>
      <c r="E18" s="39"/>
      <c r="F18" s="39"/>
      <c r="G18" s="39"/>
      <c r="H18" s="82"/>
      <c r="I18" s="98"/>
      <c r="J18" s="82"/>
      <c r="K18" s="98"/>
      <c r="L18" s="98"/>
      <c r="M18" s="98"/>
      <c r="N18" s="98"/>
      <c r="O18" s="98"/>
      <c r="P18" s="98"/>
      <c r="Q18" s="98"/>
      <c r="R18" s="207"/>
      <c r="S18" s="213"/>
      <c r="T18" s="98"/>
      <c r="U18" s="200"/>
    </row>
    <row r="19" spans="1:21" x14ac:dyDescent="0.25">
      <c r="A19" s="58" t="s">
        <v>84</v>
      </c>
      <c r="B19" s="221"/>
      <c r="C19" s="205"/>
      <c r="D19" s="177"/>
      <c r="E19" s="40" t="s">
        <v>61</v>
      </c>
      <c r="F19" s="40" t="s">
        <v>68</v>
      </c>
      <c r="G19" s="40" t="s">
        <v>46</v>
      </c>
      <c r="H19" s="84"/>
      <c r="I19" s="99"/>
      <c r="J19" s="84"/>
      <c r="K19" s="99"/>
      <c r="L19" s="99"/>
      <c r="M19" s="99"/>
      <c r="N19" s="99"/>
      <c r="O19" s="99"/>
      <c r="P19" s="99"/>
      <c r="Q19" s="99"/>
      <c r="R19" s="208"/>
      <c r="S19" s="214"/>
      <c r="T19" s="99"/>
      <c r="U19" s="201"/>
    </row>
    <row r="20" spans="1:21" x14ac:dyDescent="0.25">
      <c r="A20" s="59" t="s">
        <v>85</v>
      </c>
      <c r="B20" s="222"/>
      <c r="C20" s="206"/>
      <c r="D20" s="178"/>
      <c r="E20" s="41"/>
      <c r="F20" s="41"/>
      <c r="G20" s="41"/>
      <c r="H20" s="86"/>
      <c r="I20" s="100"/>
      <c r="J20" s="86"/>
      <c r="K20" s="100"/>
      <c r="L20" s="100"/>
      <c r="M20" s="100"/>
      <c r="N20" s="100"/>
      <c r="O20" s="100"/>
      <c r="P20" s="100"/>
      <c r="Q20" s="100"/>
      <c r="R20" s="209"/>
      <c r="S20" s="215"/>
      <c r="T20" s="99"/>
      <c r="U20" s="202"/>
    </row>
    <row r="21" spans="1:21" x14ac:dyDescent="0.25">
      <c r="A21" s="57" t="s">
        <v>83</v>
      </c>
      <c r="B21" s="203" t="s">
        <v>342</v>
      </c>
      <c r="C21" s="180" t="s">
        <v>141</v>
      </c>
      <c r="D21" s="179" t="s">
        <v>142</v>
      </c>
      <c r="E21" s="39"/>
      <c r="F21" s="39"/>
      <c r="G21" s="39"/>
      <c r="H21" s="82"/>
      <c r="I21" s="98"/>
      <c r="J21" s="82"/>
      <c r="K21" s="98"/>
      <c r="L21" s="98"/>
      <c r="M21" s="98"/>
      <c r="N21" s="98"/>
      <c r="O21" s="98"/>
      <c r="P21" s="98"/>
      <c r="Q21" s="98"/>
      <c r="R21" s="207">
        <v>40859</v>
      </c>
      <c r="S21" s="210" t="s">
        <v>144</v>
      </c>
      <c r="T21" s="98">
        <v>40865</v>
      </c>
      <c r="U21" s="200"/>
    </row>
    <row r="22" spans="1:21" x14ac:dyDescent="0.25">
      <c r="A22" s="58" t="s">
        <v>84</v>
      </c>
      <c r="B22" s="204"/>
      <c r="C22" s="205"/>
      <c r="D22" s="177"/>
      <c r="E22" s="40" t="s">
        <v>61</v>
      </c>
      <c r="F22" s="40" t="s">
        <v>68</v>
      </c>
      <c r="G22" s="69" t="s">
        <v>143</v>
      </c>
      <c r="H22" s="84"/>
      <c r="I22" s="99"/>
      <c r="J22" s="84"/>
      <c r="K22" s="99"/>
      <c r="L22" s="99"/>
      <c r="M22" s="99"/>
      <c r="N22" s="99"/>
      <c r="O22" s="99"/>
      <c r="P22" s="99"/>
      <c r="Q22" s="99" t="s">
        <v>301</v>
      </c>
      <c r="R22" s="208"/>
      <c r="S22" s="211"/>
      <c r="T22" s="99"/>
      <c r="U22" s="201"/>
    </row>
    <row r="23" spans="1:21" x14ac:dyDescent="0.25">
      <c r="A23" s="59" t="s">
        <v>85</v>
      </c>
      <c r="B23" s="204"/>
      <c r="C23" s="206"/>
      <c r="D23" s="178"/>
      <c r="E23" s="41"/>
      <c r="F23" s="41"/>
      <c r="G23" s="41"/>
      <c r="H23" s="86">
        <v>40694</v>
      </c>
      <c r="I23" s="100">
        <v>40616</v>
      </c>
      <c r="J23" s="86">
        <v>40647</v>
      </c>
      <c r="K23" s="100">
        <v>40649</v>
      </c>
      <c r="L23" s="100">
        <v>40649</v>
      </c>
      <c r="M23" s="100">
        <v>40649</v>
      </c>
      <c r="N23" s="100">
        <v>40791</v>
      </c>
      <c r="O23" s="100">
        <v>40812</v>
      </c>
      <c r="P23" s="100">
        <v>40821</v>
      </c>
      <c r="Q23" s="100">
        <v>41674</v>
      </c>
      <c r="R23" s="209"/>
      <c r="S23" s="212"/>
      <c r="T23" s="99">
        <v>40951</v>
      </c>
      <c r="U23" s="202"/>
    </row>
    <row r="24" spans="1:21" x14ac:dyDescent="0.25">
      <c r="A24" s="57" t="s">
        <v>83</v>
      </c>
      <c r="B24" s="203" t="s">
        <v>343</v>
      </c>
      <c r="C24" s="180" t="s">
        <v>289</v>
      </c>
      <c r="D24" s="180" t="s">
        <v>359</v>
      </c>
      <c r="E24" s="39"/>
      <c r="F24" s="39"/>
      <c r="G24" s="39"/>
      <c r="H24" s="82">
        <v>41704</v>
      </c>
      <c r="I24" s="98">
        <v>41680</v>
      </c>
      <c r="J24" s="82">
        <v>41680</v>
      </c>
      <c r="K24" s="98">
        <v>41690</v>
      </c>
      <c r="L24" s="98">
        <v>41723</v>
      </c>
      <c r="M24" s="98">
        <v>41690</v>
      </c>
      <c r="N24" s="98">
        <v>41732</v>
      </c>
      <c r="O24" s="98">
        <v>41751</v>
      </c>
      <c r="P24" s="98">
        <v>41761</v>
      </c>
      <c r="Q24" s="98">
        <v>41768</v>
      </c>
      <c r="R24" s="207">
        <v>41793</v>
      </c>
      <c r="S24" s="210"/>
      <c r="T24" s="98">
        <v>41804</v>
      </c>
      <c r="U24" s="200"/>
    </row>
    <row r="25" spans="1:21" x14ac:dyDescent="0.25">
      <c r="A25" s="58" t="s">
        <v>84</v>
      </c>
      <c r="B25" s="204"/>
      <c r="C25" s="205"/>
      <c r="D25" s="177"/>
      <c r="E25" s="40" t="s">
        <v>61</v>
      </c>
      <c r="F25" s="40" t="s">
        <v>68</v>
      </c>
      <c r="G25" s="69" t="s">
        <v>143</v>
      </c>
      <c r="H25" s="84"/>
      <c r="I25" s="99"/>
      <c r="J25" s="84"/>
      <c r="K25" s="99"/>
      <c r="L25" s="99"/>
      <c r="M25" s="99"/>
      <c r="N25" s="99"/>
      <c r="O25" s="99"/>
      <c r="P25" s="99"/>
      <c r="Q25" s="99"/>
      <c r="R25" s="208"/>
      <c r="S25" s="211"/>
      <c r="T25" s="99">
        <v>41820</v>
      </c>
      <c r="U25" s="201"/>
    </row>
    <row r="26" spans="1:21" x14ac:dyDescent="0.25">
      <c r="A26" s="59" t="s">
        <v>85</v>
      </c>
      <c r="B26" s="204"/>
      <c r="C26" s="206"/>
      <c r="D26" s="178"/>
      <c r="E26" s="41"/>
      <c r="F26" s="41"/>
      <c r="G26" s="41"/>
      <c r="H26" s="86"/>
      <c r="I26" s="100">
        <v>41680</v>
      </c>
      <c r="J26" s="86">
        <v>41680</v>
      </c>
      <c r="K26" s="100">
        <v>41761</v>
      </c>
      <c r="L26" s="100">
        <v>41761</v>
      </c>
      <c r="M26" s="100">
        <v>41761</v>
      </c>
      <c r="N26" s="100">
        <v>41778</v>
      </c>
      <c r="O26" s="100">
        <v>41792</v>
      </c>
      <c r="P26" s="100">
        <v>41793</v>
      </c>
      <c r="Q26" s="100">
        <v>41801</v>
      </c>
      <c r="R26" s="209"/>
      <c r="S26" s="212"/>
      <c r="T26" s="99"/>
      <c r="U26" s="202"/>
    </row>
    <row r="27" spans="1:21" x14ac:dyDescent="0.25">
      <c r="A27" s="57" t="s">
        <v>83</v>
      </c>
      <c r="B27" s="203" t="s">
        <v>344</v>
      </c>
      <c r="C27" s="196" t="s">
        <v>109</v>
      </c>
      <c r="D27" s="176" t="s">
        <v>112</v>
      </c>
      <c r="E27" s="39"/>
      <c r="F27" s="39"/>
      <c r="G27" s="39"/>
      <c r="H27" s="82"/>
      <c r="I27" s="98"/>
      <c r="J27" s="82"/>
      <c r="K27" s="98"/>
      <c r="L27" s="98"/>
      <c r="M27" s="98"/>
      <c r="N27" s="98"/>
      <c r="O27" s="98"/>
      <c r="P27" s="98"/>
      <c r="Q27" s="98"/>
      <c r="R27" s="207"/>
      <c r="S27" s="213"/>
      <c r="T27" s="98"/>
      <c r="U27" s="200"/>
    </row>
    <row r="28" spans="1:21" x14ac:dyDescent="0.25">
      <c r="A28" s="58" t="s">
        <v>84</v>
      </c>
      <c r="B28" s="204"/>
      <c r="C28" s="205"/>
      <c r="D28" s="177"/>
      <c r="E28" s="40" t="s">
        <v>61</v>
      </c>
      <c r="F28" s="40" t="s">
        <v>68</v>
      </c>
      <c r="G28" s="40" t="s">
        <v>110</v>
      </c>
      <c r="H28" s="84"/>
      <c r="I28" s="99"/>
      <c r="J28" s="84"/>
      <c r="K28" s="99"/>
      <c r="L28" s="99"/>
      <c r="M28" s="99"/>
      <c r="N28" s="99"/>
      <c r="O28" s="99"/>
      <c r="P28" s="99"/>
      <c r="Q28" s="99"/>
      <c r="R28" s="208"/>
      <c r="S28" s="214"/>
      <c r="T28" s="99"/>
      <c r="U28" s="201"/>
    </row>
    <row r="29" spans="1:21" x14ac:dyDescent="0.25">
      <c r="A29" s="59" t="s">
        <v>85</v>
      </c>
      <c r="B29" s="204"/>
      <c r="C29" s="206"/>
      <c r="D29" s="178"/>
      <c r="E29" s="41"/>
      <c r="F29" s="41"/>
      <c r="G29" s="41"/>
      <c r="H29" s="86"/>
      <c r="I29" s="100"/>
      <c r="J29" s="86"/>
      <c r="K29" s="100"/>
      <c r="L29" s="100"/>
      <c r="M29" s="100"/>
      <c r="N29" s="100"/>
      <c r="O29" s="100"/>
      <c r="P29" s="100"/>
      <c r="Q29" s="100"/>
      <c r="R29" s="209"/>
      <c r="S29" s="215"/>
      <c r="T29" s="100"/>
      <c r="U29" s="202"/>
    </row>
    <row r="30" spans="1:21" x14ac:dyDescent="0.25">
      <c r="A30" s="57" t="s">
        <v>83</v>
      </c>
      <c r="B30" s="203" t="s">
        <v>343</v>
      </c>
      <c r="C30" s="180" t="s">
        <v>361</v>
      </c>
      <c r="D30" s="180" t="s">
        <v>360</v>
      </c>
      <c r="E30" s="39"/>
      <c r="F30" s="39"/>
      <c r="G30" s="39"/>
      <c r="H30" s="82"/>
      <c r="I30" s="98">
        <v>42019</v>
      </c>
      <c r="J30" s="82">
        <v>42019</v>
      </c>
      <c r="K30" s="98">
        <v>42026</v>
      </c>
      <c r="L30" s="98">
        <v>42019</v>
      </c>
      <c r="M30" s="98">
        <v>42026</v>
      </c>
      <c r="N30" s="98">
        <v>42040</v>
      </c>
      <c r="O30" s="98">
        <v>42061</v>
      </c>
      <c r="P30" s="98">
        <v>42068</v>
      </c>
      <c r="Q30" s="98">
        <v>42082</v>
      </c>
      <c r="R30" s="207"/>
      <c r="S30" s="210"/>
      <c r="T30" s="98">
        <v>42124</v>
      </c>
      <c r="U30" s="200"/>
    </row>
    <row r="31" spans="1:21" x14ac:dyDescent="0.25">
      <c r="A31" s="58" t="s">
        <v>84</v>
      </c>
      <c r="B31" s="204"/>
      <c r="C31" s="205"/>
      <c r="D31" s="177"/>
      <c r="E31" s="40" t="s">
        <v>61</v>
      </c>
      <c r="F31" s="40" t="s">
        <v>68</v>
      </c>
      <c r="G31" s="69" t="s">
        <v>143</v>
      </c>
      <c r="H31" s="84"/>
      <c r="I31" s="99"/>
      <c r="J31" s="84"/>
      <c r="K31" s="99"/>
      <c r="L31" s="99"/>
      <c r="M31" s="99"/>
      <c r="N31" s="99"/>
      <c r="O31" s="99"/>
      <c r="P31" s="99"/>
      <c r="Q31" s="99"/>
      <c r="R31" s="208"/>
      <c r="S31" s="211"/>
      <c r="T31" s="99"/>
      <c r="U31" s="201"/>
    </row>
    <row r="32" spans="1:21" x14ac:dyDescent="0.25">
      <c r="A32" s="59" t="s">
        <v>85</v>
      </c>
      <c r="B32" s="204"/>
      <c r="C32" s="206"/>
      <c r="D32" s="178"/>
      <c r="E32" s="41"/>
      <c r="F32" s="41"/>
      <c r="G32" s="41"/>
      <c r="H32" s="86"/>
      <c r="I32" s="100"/>
      <c r="J32" s="86"/>
      <c r="K32" s="100"/>
      <c r="L32" s="100"/>
      <c r="M32" s="100"/>
      <c r="N32" s="100"/>
      <c r="O32" s="100"/>
      <c r="P32" s="100"/>
      <c r="Q32" s="100"/>
      <c r="R32" s="209"/>
      <c r="S32" s="212"/>
      <c r="T32" s="100"/>
      <c r="U32" s="202"/>
    </row>
  </sheetData>
  <mergeCells count="55">
    <mergeCell ref="B21:B23"/>
    <mergeCell ref="B24:B26"/>
    <mergeCell ref="C24:C26"/>
    <mergeCell ref="D24:D26"/>
    <mergeCell ref="R24:R26"/>
    <mergeCell ref="C21:C23"/>
    <mergeCell ref="S24:S26"/>
    <mergeCell ref="S21:S23"/>
    <mergeCell ref="U24:U26"/>
    <mergeCell ref="S18:S20"/>
    <mergeCell ref="U27:U29"/>
    <mergeCell ref="U6:U8"/>
    <mergeCell ref="U9:U11"/>
    <mergeCell ref="U12:U14"/>
    <mergeCell ref="U15:U17"/>
    <mergeCell ref="U18:U20"/>
    <mergeCell ref="U21:U23"/>
    <mergeCell ref="C18:C20"/>
    <mergeCell ref="C12:C14"/>
    <mergeCell ref="D21:D23"/>
    <mergeCell ref="R21:R23"/>
    <mergeCell ref="D18:D20"/>
    <mergeCell ref="R18:R20"/>
    <mergeCell ref="B18:B20"/>
    <mergeCell ref="D12:D14"/>
    <mergeCell ref="R12:R14"/>
    <mergeCell ref="B27:B29"/>
    <mergeCell ref="C27:C29"/>
    <mergeCell ref="D27:D29"/>
    <mergeCell ref="R27:R29"/>
    <mergeCell ref="D9:D11"/>
    <mergeCell ref="R9:R11"/>
    <mergeCell ref="S15:S17"/>
    <mergeCell ref="S9:S11"/>
    <mergeCell ref="B12:B14"/>
    <mergeCell ref="B15:B17"/>
    <mergeCell ref="C15:C17"/>
    <mergeCell ref="D15:D17"/>
    <mergeCell ref="B9:B11"/>
    <mergeCell ref="C9:C11"/>
    <mergeCell ref="B6:B8"/>
    <mergeCell ref="C6:C8"/>
    <mergeCell ref="D6:D8"/>
    <mergeCell ref="K4:M4"/>
    <mergeCell ref="S12:S14"/>
    <mergeCell ref="R15:R17"/>
    <mergeCell ref="R6:R8"/>
    <mergeCell ref="S6:S8"/>
    <mergeCell ref="S27:S29"/>
    <mergeCell ref="U30:U32"/>
    <mergeCell ref="B30:B32"/>
    <mergeCell ref="C30:C32"/>
    <mergeCell ref="D30:D32"/>
    <mergeCell ref="R30:R32"/>
    <mergeCell ref="S30:S32"/>
  </mergeCells>
  <phoneticPr fontId="6" type="noConversion"/>
  <dataValidations count="2">
    <dataValidation type="list" allowBlank="1" showInputMessage="1" showErrorMessage="1" sqref="F59905:F62603 E6:E62603">
      <formula1>priorpost</formula1>
    </dataValidation>
    <dataValidation type="list" allowBlank="1" showInputMessage="1" showErrorMessage="1" sqref="F6:F59904">
      <formula1>fi</formula1>
    </dataValidation>
  </dataValidations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>
    <oddHeader>&amp;C&amp;"Times New Roman,Bold"&amp;18CONSULTING SERVICES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32"/>
  <sheetViews>
    <sheetView showGridLines="0" topLeftCell="Q4" zoomScale="115" zoomScaleNormal="115" workbookViewId="0">
      <pane ySplit="2" topLeftCell="A6" activePane="bottomLeft" state="frozen"/>
      <selection activeCell="A4" sqref="A4"/>
      <selection pane="bottomLeft" activeCell="W4" sqref="W1:AB1048576"/>
    </sheetView>
  </sheetViews>
  <sheetFormatPr defaultRowHeight="13.2" x14ac:dyDescent="0.25"/>
  <cols>
    <col min="1" max="1" width="8.88671875" customWidth="1"/>
    <col min="2" max="2" width="4.44140625" style="51" customWidth="1"/>
    <col min="3" max="3" width="12.5546875" customWidth="1"/>
    <col min="4" max="4" width="21.33203125" customWidth="1"/>
    <col min="5" max="5" width="11.33203125" style="12" customWidth="1"/>
    <col min="6" max="6" width="8.88671875" customWidth="1"/>
    <col min="7" max="7" width="12.5546875" bestFit="1" customWidth="1"/>
    <col min="8" max="9" width="10.88671875" customWidth="1"/>
    <col min="10" max="11" width="15.33203125" style="80" customWidth="1"/>
    <col min="12" max="16" width="13.88671875" style="80" bestFit="1" customWidth="1"/>
    <col min="17" max="17" width="14.33203125" style="80" customWidth="1"/>
    <col min="18" max="18" width="14.44140625" style="80" customWidth="1"/>
    <col min="19" max="19" width="13.5546875" style="80" bestFit="1" customWidth="1"/>
    <col min="20" max="20" width="9.44140625" customWidth="1"/>
    <col min="21" max="21" width="14.6640625" customWidth="1"/>
    <col min="22" max="22" width="13.88671875" style="80" bestFit="1" customWidth="1"/>
    <col min="23" max="23" width="37.5546875" customWidth="1"/>
  </cols>
  <sheetData>
    <row r="1" spans="1:23" ht="17.399999999999999" x14ac:dyDescent="0.3">
      <c r="A1" s="16"/>
      <c r="B1" s="60" t="s">
        <v>70</v>
      </c>
      <c r="C1" s="27"/>
      <c r="D1" s="27"/>
      <c r="E1" s="34"/>
      <c r="F1" s="27"/>
      <c r="G1" s="27"/>
      <c r="H1" s="27"/>
      <c r="I1" s="27"/>
      <c r="J1" s="76"/>
      <c r="K1" s="76"/>
      <c r="L1" s="76"/>
      <c r="M1" s="76"/>
      <c r="N1" s="76"/>
      <c r="O1" s="76"/>
      <c r="P1" s="76"/>
      <c r="Q1" s="76"/>
      <c r="R1" s="76"/>
      <c r="S1" s="76"/>
      <c r="T1" s="27"/>
      <c r="U1" s="27"/>
      <c r="V1" s="76"/>
    </row>
    <row r="2" spans="1:23" x14ac:dyDescent="0.25">
      <c r="A2" s="35"/>
      <c r="B2" s="68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36"/>
      <c r="D2" s="36"/>
      <c r="E2" s="37"/>
      <c r="F2" s="36"/>
      <c r="G2" s="36"/>
      <c r="H2" s="36"/>
      <c r="I2" s="36"/>
      <c r="J2" s="77"/>
      <c r="K2" s="77"/>
      <c r="L2" s="77"/>
      <c r="M2" s="77"/>
      <c r="N2" s="77"/>
      <c r="O2" s="77"/>
      <c r="P2" s="77"/>
      <c r="Q2" s="77"/>
      <c r="R2" s="77"/>
      <c r="S2" s="77"/>
      <c r="T2" s="36"/>
      <c r="U2" s="36"/>
      <c r="V2" s="77"/>
    </row>
    <row r="4" spans="1:23" x14ac:dyDescent="0.25">
      <c r="A4" s="28" t="s">
        <v>89</v>
      </c>
      <c r="I4" s="30" t="s">
        <v>71</v>
      </c>
      <c r="J4" s="78"/>
      <c r="K4" s="79"/>
    </row>
    <row r="5" spans="1:23" s="44" customFormat="1" ht="79.2" x14ac:dyDescent="0.25">
      <c r="A5" s="52"/>
      <c r="B5" s="43" t="s">
        <v>54</v>
      </c>
      <c r="C5" s="43" t="s">
        <v>63</v>
      </c>
      <c r="D5" s="43" t="s">
        <v>90</v>
      </c>
      <c r="E5" s="43" t="s">
        <v>92</v>
      </c>
      <c r="F5" s="43" t="s">
        <v>99</v>
      </c>
      <c r="G5" s="43" t="s">
        <v>59</v>
      </c>
      <c r="H5" s="43" t="s">
        <v>75</v>
      </c>
      <c r="I5" s="43" t="s">
        <v>72</v>
      </c>
      <c r="J5" s="81" t="s">
        <v>93</v>
      </c>
      <c r="K5" s="81" t="s">
        <v>94</v>
      </c>
      <c r="L5" s="81" t="s">
        <v>76</v>
      </c>
      <c r="M5" s="81" t="s">
        <v>77</v>
      </c>
      <c r="N5" s="81" t="s">
        <v>78</v>
      </c>
      <c r="O5" s="81" t="s">
        <v>79</v>
      </c>
      <c r="P5" s="81" t="s">
        <v>80</v>
      </c>
      <c r="Q5" s="81" t="s">
        <v>106</v>
      </c>
      <c r="R5" s="81" t="s">
        <v>87</v>
      </c>
      <c r="S5" s="81" t="s">
        <v>86</v>
      </c>
      <c r="T5" s="43" t="s">
        <v>81</v>
      </c>
      <c r="U5" s="43" t="s">
        <v>88</v>
      </c>
      <c r="V5" s="81" t="s">
        <v>82</v>
      </c>
      <c r="W5" s="43" t="s">
        <v>162</v>
      </c>
    </row>
    <row r="6" spans="1:23" x14ac:dyDescent="0.25">
      <c r="A6" s="31" t="s">
        <v>83</v>
      </c>
      <c r="B6" s="234" t="s">
        <v>335</v>
      </c>
      <c r="C6" s="179" t="s">
        <v>291</v>
      </c>
      <c r="D6" s="180" t="s">
        <v>294</v>
      </c>
      <c r="E6" s="181" t="s">
        <v>2</v>
      </c>
      <c r="F6" s="45" t="s">
        <v>62</v>
      </c>
      <c r="G6" s="45" t="s">
        <v>283</v>
      </c>
      <c r="H6" s="45" t="s">
        <v>118</v>
      </c>
      <c r="I6" s="67" t="s">
        <v>74</v>
      </c>
      <c r="J6" s="82"/>
      <c r="K6" s="82"/>
      <c r="L6" s="83"/>
      <c r="M6" s="82"/>
      <c r="N6" s="82"/>
      <c r="O6" s="82"/>
      <c r="P6" s="82"/>
      <c r="Q6" s="82">
        <v>41701</v>
      </c>
      <c r="R6" s="82"/>
      <c r="S6" s="82">
        <v>41716</v>
      </c>
      <c r="T6" s="176" t="s">
        <v>317</v>
      </c>
      <c r="U6" s="196" t="s">
        <v>318</v>
      </c>
      <c r="V6" s="82">
        <v>41723</v>
      </c>
      <c r="W6" s="187"/>
    </row>
    <row r="7" spans="1:23" x14ac:dyDescent="0.25">
      <c r="A7" s="32" t="s">
        <v>84</v>
      </c>
      <c r="B7" s="235"/>
      <c r="C7" s="177"/>
      <c r="D7" s="177"/>
      <c r="E7" s="182"/>
      <c r="F7" s="46"/>
      <c r="G7" s="46"/>
      <c r="H7" s="46"/>
      <c r="I7" s="46"/>
      <c r="J7" s="84"/>
      <c r="K7" s="84"/>
      <c r="L7" s="84"/>
      <c r="M7" s="84"/>
      <c r="N7" s="84"/>
      <c r="O7" s="84"/>
      <c r="P7" s="84"/>
      <c r="Q7" s="84">
        <v>41762</v>
      </c>
      <c r="R7" s="84"/>
      <c r="S7" s="84"/>
      <c r="T7" s="177"/>
      <c r="U7" s="177"/>
      <c r="V7" s="84"/>
      <c r="W7" s="188"/>
    </row>
    <row r="8" spans="1:23" x14ac:dyDescent="0.25">
      <c r="A8" s="33" t="s">
        <v>85</v>
      </c>
      <c r="B8" s="236"/>
      <c r="C8" s="178"/>
      <c r="D8" s="178"/>
      <c r="E8" s="183"/>
      <c r="F8" s="47"/>
      <c r="G8" s="47"/>
      <c r="H8" s="47"/>
      <c r="I8" s="47"/>
      <c r="J8" s="86"/>
      <c r="K8" s="86"/>
      <c r="L8" s="86"/>
      <c r="M8" s="86"/>
      <c r="N8" s="86"/>
      <c r="O8" s="86"/>
      <c r="P8" s="86"/>
      <c r="Q8" s="86">
        <v>41774</v>
      </c>
      <c r="R8" s="86"/>
      <c r="S8" s="86">
        <v>41744</v>
      </c>
      <c r="T8" s="178"/>
      <c r="U8" s="178"/>
      <c r="V8" s="86">
        <v>41782</v>
      </c>
      <c r="W8" s="189"/>
    </row>
    <row r="9" spans="1:23" x14ac:dyDescent="0.25">
      <c r="A9" s="31" t="s">
        <v>83</v>
      </c>
      <c r="B9" s="234" t="s">
        <v>336</v>
      </c>
      <c r="C9" s="179" t="s">
        <v>292</v>
      </c>
      <c r="D9" s="180" t="s">
        <v>295</v>
      </c>
      <c r="E9" s="181" t="s">
        <v>2</v>
      </c>
      <c r="F9" s="45" t="s">
        <v>62</v>
      </c>
      <c r="G9" s="45" t="s">
        <v>334</v>
      </c>
      <c r="H9" s="45" t="s">
        <v>118</v>
      </c>
      <c r="I9" s="67" t="s">
        <v>74</v>
      </c>
      <c r="J9" s="82"/>
      <c r="K9" s="82"/>
      <c r="L9" s="83"/>
      <c r="M9" s="82"/>
      <c r="N9" s="82"/>
      <c r="O9" s="82"/>
      <c r="P9" s="82"/>
      <c r="Q9" s="82">
        <v>41701</v>
      </c>
      <c r="R9" s="82"/>
      <c r="S9" s="82">
        <v>41716</v>
      </c>
      <c r="T9" s="176"/>
      <c r="U9" s="176"/>
      <c r="V9" s="82">
        <v>42004</v>
      </c>
      <c r="W9" s="187" t="s">
        <v>299</v>
      </c>
    </row>
    <row r="10" spans="1:23" x14ac:dyDescent="0.25">
      <c r="A10" s="32" t="s">
        <v>84</v>
      </c>
      <c r="B10" s="235"/>
      <c r="C10" s="177"/>
      <c r="D10" s="177"/>
      <c r="E10" s="182"/>
      <c r="F10" s="46"/>
      <c r="G10" s="46"/>
      <c r="H10" s="46"/>
      <c r="I10" s="46"/>
      <c r="J10" s="84"/>
      <c r="K10" s="84"/>
      <c r="L10" s="84"/>
      <c r="M10" s="84"/>
      <c r="N10" s="84"/>
      <c r="O10" s="84"/>
      <c r="P10" s="84"/>
      <c r="Q10" s="84">
        <v>41852</v>
      </c>
      <c r="R10" s="84"/>
      <c r="S10" s="84">
        <f>Q10+14</f>
        <v>41866</v>
      </c>
      <c r="T10" s="177"/>
      <c r="U10" s="177"/>
      <c r="V10" s="84">
        <f>S10+7</f>
        <v>41873</v>
      </c>
      <c r="W10" s="188"/>
    </row>
    <row r="11" spans="1:23" x14ac:dyDescent="0.25">
      <c r="A11" s="33" t="s">
        <v>85</v>
      </c>
      <c r="B11" s="236"/>
      <c r="C11" s="178"/>
      <c r="D11" s="178"/>
      <c r="E11" s="183"/>
      <c r="F11" s="47"/>
      <c r="G11" s="47"/>
      <c r="H11" s="47"/>
      <c r="I11" s="47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78"/>
      <c r="U11" s="178"/>
      <c r="V11" s="86"/>
      <c r="W11" s="189"/>
    </row>
    <row r="12" spans="1:23" x14ac:dyDescent="0.25">
      <c r="A12" s="31" t="s">
        <v>83</v>
      </c>
      <c r="B12" s="234" t="s">
        <v>337</v>
      </c>
      <c r="C12" s="179" t="s">
        <v>293</v>
      </c>
      <c r="D12" s="180" t="s">
        <v>296</v>
      </c>
      <c r="E12" s="181" t="s">
        <v>2</v>
      </c>
      <c r="F12" s="45" t="s">
        <v>62</v>
      </c>
      <c r="G12" s="45" t="s">
        <v>283</v>
      </c>
      <c r="H12" s="45" t="s">
        <v>118</v>
      </c>
      <c r="I12" s="67" t="s">
        <v>74</v>
      </c>
      <c r="J12" s="82"/>
      <c r="K12" s="82"/>
      <c r="L12" s="83"/>
      <c r="M12" s="82"/>
      <c r="N12" s="82"/>
      <c r="O12" s="82"/>
      <c r="P12" s="82"/>
      <c r="Q12" s="82">
        <v>41701</v>
      </c>
      <c r="R12" s="82"/>
      <c r="S12" s="82">
        <v>41716</v>
      </c>
      <c r="T12" s="176"/>
      <c r="U12" s="176"/>
      <c r="V12" s="82">
        <v>41723</v>
      </c>
      <c r="W12" s="187"/>
    </row>
    <row r="13" spans="1:23" x14ac:dyDescent="0.25">
      <c r="A13" s="32" t="s">
        <v>84</v>
      </c>
      <c r="B13" s="235"/>
      <c r="C13" s="177"/>
      <c r="D13" s="177"/>
      <c r="E13" s="182"/>
      <c r="F13" s="46"/>
      <c r="G13" s="46"/>
      <c r="H13" s="46"/>
      <c r="I13" s="46"/>
      <c r="J13" s="84"/>
      <c r="K13" s="84"/>
      <c r="L13" s="84"/>
      <c r="M13" s="84"/>
      <c r="N13" s="84"/>
      <c r="O13" s="84"/>
      <c r="P13" s="84"/>
      <c r="Q13" s="84">
        <v>41852</v>
      </c>
      <c r="R13" s="84"/>
      <c r="S13" s="84">
        <f>Q13+14</f>
        <v>41866</v>
      </c>
      <c r="T13" s="177"/>
      <c r="U13" s="177"/>
      <c r="V13" s="84">
        <f>S13+7</f>
        <v>41873</v>
      </c>
      <c r="W13" s="188"/>
    </row>
    <row r="14" spans="1:23" x14ac:dyDescent="0.25">
      <c r="A14" s="33" t="s">
        <v>85</v>
      </c>
      <c r="B14" s="236"/>
      <c r="C14" s="178"/>
      <c r="D14" s="178"/>
      <c r="E14" s="183"/>
      <c r="F14" s="47"/>
      <c r="G14" s="47"/>
      <c r="H14" s="47"/>
      <c r="I14" s="47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178"/>
      <c r="U14" s="178"/>
      <c r="V14" s="86"/>
      <c r="W14" s="189"/>
    </row>
    <row r="15" spans="1:23" x14ac:dyDescent="0.25">
      <c r="A15" s="31" t="s">
        <v>83</v>
      </c>
      <c r="B15" s="234" t="s">
        <v>338</v>
      </c>
      <c r="C15" s="179" t="s">
        <v>297</v>
      </c>
      <c r="D15" s="180" t="s">
        <v>347</v>
      </c>
      <c r="E15" s="181" t="s">
        <v>2</v>
      </c>
      <c r="F15" s="45" t="s">
        <v>62</v>
      </c>
      <c r="G15" s="45" t="s">
        <v>283</v>
      </c>
      <c r="H15" s="45" t="s">
        <v>118</v>
      </c>
      <c r="I15" s="67" t="s">
        <v>74</v>
      </c>
      <c r="J15" s="82"/>
      <c r="K15" s="82"/>
      <c r="L15" s="83"/>
      <c r="M15" s="82"/>
      <c r="N15" s="82"/>
      <c r="O15" s="82"/>
      <c r="P15" s="82"/>
      <c r="Q15" s="82">
        <v>41701</v>
      </c>
      <c r="R15" s="82"/>
      <c r="S15" s="82">
        <v>41716</v>
      </c>
      <c r="T15" s="176"/>
      <c r="U15" s="176"/>
      <c r="V15" s="82">
        <v>41723</v>
      </c>
      <c r="W15" s="187"/>
    </row>
    <row r="16" spans="1:23" x14ac:dyDescent="0.25">
      <c r="A16" s="32" t="s">
        <v>84</v>
      </c>
      <c r="B16" s="235"/>
      <c r="C16" s="177"/>
      <c r="D16" s="177"/>
      <c r="E16" s="182"/>
      <c r="F16" s="46"/>
      <c r="G16" s="46"/>
      <c r="H16" s="46"/>
      <c r="I16" s="46"/>
      <c r="J16" s="84"/>
      <c r="K16" s="84"/>
      <c r="L16" s="84"/>
      <c r="M16" s="84"/>
      <c r="N16" s="84"/>
      <c r="O16" s="84"/>
      <c r="P16" s="84"/>
      <c r="Q16" s="84">
        <v>41852</v>
      </c>
      <c r="R16" s="84"/>
      <c r="S16" s="84">
        <f>Q16+14</f>
        <v>41866</v>
      </c>
      <c r="T16" s="177"/>
      <c r="U16" s="177"/>
      <c r="V16" s="84">
        <f>S16+7</f>
        <v>41873</v>
      </c>
      <c r="W16" s="188"/>
    </row>
    <row r="17" spans="1:23" x14ac:dyDescent="0.25">
      <c r="A17" s="33" t="s">
        <v>85</v>
      </c>
      <c r="B17" s="236"/>
      <c r="C17" s="178"/>
      <c r="D17" s="178"/>
      <c r="E17" s="183"/>
      <c r="F17" s="47"/>
      <c r="G17" s="47"/>
      <c r="H17" s="47"/>
      <c r="I17" s="47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178"/>
      <c r="U17" s="178"/>
      <c r="V17" s="86"/>
      <c r="W17" s="189"/>
    </row>
    <row r="18" spans="1:23" x14ac:dyDescent="0.25">
      <c r="A18" s="31" t="s">
        <v>83</v>
      </c>
      <c r="B18" s="234" t="s">
        <v>339</v>
      </c>
      <c r="C18" s="179" t="s">
        <v>298</v>
      </c>
      <c r="D18" s="180" t="s">
        <v>348</v>
      </c>
      <c r="E18" s="181" t="s">
        <v>2</v>
      </c>
      <c r="F18" s="45" t="s">
        <v>62</v>
      </c>
      <c r="G18" s="45" t="s">
        <v>334</v>
      </c>
      <c r="H18" s="45" t="s">
        <v>118</v>
      </c>
      <c r="I18" s="67" t="s">
        <v>74</v>
      </c>
      <c r="J18" s="82"/>
      <c r="K18" s="82"/>
      <c r="L18" s="83"/>
      <c r="M18" s="82"/>
      <c r="N18" s="82"/>
      <c r="O18" s="82"/>
      <c r="P18" s="82"/>
      <c r="Q18" s="82">
        <v>41701</v>
      </c>
      <c r="R18" s="82"/>
      <c r="S18" s="82">
        <v>41716</v>
      </c>
      <c r="T18" s="176"/>
      <c r="U18" s="176"/>
      <c r="V18" s="82">
        <v>42004</v>
      </c>
      <c r="W18" s="187"/>
    </row>
    <row r="19" spans="1:23" x14ac:dyDescent="0.25">
      <c r="A19" s="32" t="s">
        <v>84</v>
      </c>
      <c r="B19" s="235"/>
      <c r="C19" s="177"/>
      <c r="D19" s="177"/>
      <c r="E19" s="182"/>
      <c r="F19" s="46"/>
      <c r="G19" s="46"/>
      <c r="H19" s="46"/>
      <c r="I19" s="46"/>
      <c r="J19" s="84"/>
      <c r="K19" s="84"/>
      <c r="L19" s="84"/>
      <c r="M19" s="84"/>
      <c r="N19" s="84"/>
      <c r="O19" s="84"/>
      <c r="P19" s="84"/>
      <c r="Q19" s="84">
        <v>41852</v>
      </c>
      <c r="R19" s="84"/>
      <c r="S19" s="84">
        <f>Q19+14</f>
        <v>41866</v>
      </c>
      <c r="T19" s="177"/>
      <c r="U19" s="177"/>
      <c r="V19" s="84">
        <f>S19+7</f>
        <v>41873</v>
      </c>
      <c r="W19" s="188"/>
    </row>
    <row r="20" spans="1:23" x14ac:dyDescent="0.25">
      <c r="A20" s="33" t="s">
        <v>85</v>
      </c>
      <c r="B20" s="236"/>
      <c r="C20" s="178"/>
      <c r="D20" s="178"/>
      <c r="E20" s="183"/>
      <c r="F20" s="47"/>
      <c r="G20" s="47"/>
      <c r="H20" s="47"/>
      <c r="I20" s="47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178"/>
      <c r="U20" s="178"/>
      <c r="V20" s="86"/>
      <c r="W20" s="189"/>
    </row>
    <row r="21" spans="1:23" x14ac:dyDescent="0.25">
      <c r="A21" s="31" t="s">
        <v>83</v>
      </c>
      <c r="B21" s="234" t="s">
        <v>342</v>
      </c>
      <c r="C21" s="179" t="s">
        <v>349</v>
      </c>
      <c r="D21" s="180" t="s">
        <v>350</v>
      </c>
      <c r="E21" s="181" t="s">
        <v>2</v>
      </c>
      <c r="F21" s="45" t="s">
        <v>62</v>
      </c>
      <c r="G21" s="45" t="s">
        <v>283</v>
      </c>
      <c r="H21" s="45" t="s">
        <v>118</v>
      </c>
      <c r="I21" s="67" t="s">
        <v>74</v>
      </c>
      <c r="J21" s="82"/>
      <c r="K21" s="82"/>
      <c r="L21" s="83"/>
      <c r="M21" s="82"/>
      <c r="N21" s="82"/>
      <c r="O21" s="82"/>
      <c r="P21" s="82"/>
      <c r="Q21" s="82">
        <v>42034</v>
      </c>
      <c r="R21" s="82"/>
      <c r="S21" s="82">
        <f>Q21+14</f>
        <v>42048</v>
      </c>
      <c r="T21" s="176"/>
      <c r="U21" s="196"/>
      <c r="V21" s="82"/>
      <c r="W21" s="187"/>
    </row>
    <row r="22" spans="1:23" x14ac:dyDescent="0.25">
      <c r="A22" s="32" t="s">
        <v>84</v>
      </c>
      <c r="B22" s="235"/>
      <c r="C22" s="177"/>
      <c r="D22" s="177"/>
      <c r="E22" s="182"/>
      <c r="F22" s="46"/>
      <c r="G22" s="46"/>
      <c r="H22" s="46"/>
      <c r="I22" s="46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177"/>
      <c r="U22" s="177"/>
      <c r="V22" s="84"/>
      <c r="W22" s="188"/>
    </row>
    <row r="23" spans="1:23" x14ac:dyDescent="0.25">
      <c r="A23" s="33" t="s">
        <v>85</v>
      </c>
      <c r="B23" s="236"/>
      <c r="C23" s="178"/>
      <c r="D23" s="178"/>
      <c r="E23" s="183"/>
      <c r="F23" s="47"/>
      <c r="G23" s="47"/>
      <c r="H23" s="47"/>
      <c r="I23" s="47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78"/>
      <c r="U23" s="178"/>
      <c r="V23" s="86"/>
      <c r="W23" s="189"/>
    </row>
    <row r="24" spans="1:23" x14ac:dyDescent="0.25">
      <c r="A24" s="31" t="s">
        <v>83</v>
      </c>
      <c r="B24" s="234" t="s">
        <v>343</v>
      </c>
      <c r="C24" s="179" t="s">
        <v>351</v>
      </c>
      <c r="D24" s="180" t="s">
        <v>352</v>
      </c>
      <c r="E24" s="181" t="s">
        <v>2</v>
      </c>
      <c r="F24" s="45" t="s">
        <v>62</v>
      </c>
      <c r="G24" s="45" t="s">
        <v>334</v>
      </c>
      <c r="H24" s="45" t="s">
        <v>118</v>
      </c>
      <c r="I24" s="67" t="s">
        <v>74</v>
      </c>
      <c r="J24" s="82"/>
      <c r="K24" s="82"/>
      <c r="L24" s="83"/>
      <c r="M24" s="82"/>
      <c r="N24" s="82"/>
      <c r="O24" s="82"/>
      <c r="P24" s="82"/>
      <c r="Q24" s="82">
        <v>41701</v>
      </c>
      <c r="R24" s="82"/>
      <c r="S24" s="82">
        <v>41716</v>
      </c>
      <c r="T24" s="176"/>
      <c r="U24" s="176"/>
      <c r="V24" s="82">
        <v>42004</v>
      </c>
      <c r="W24" s="187"/>
    </row>
    <row r="25" spans="1:23" x14ac:dyDescent="0.25">
      <c r="A25" s="32" t="s">
        <v>84</v>
      </c>
      <c r="B25" s="235"/>
      <c r="C25" s="177"/>
      <c r="D25" s="177"/>
      <c r="E25" s="182"/>
      <c r="F25" s="46"/>
      <c r="G25" s="46"/>
      <c r="H25" s="46"/>
      <c r="I25" s="46"/>
      <c r="J25" s="84"/>
      <c r="K25" s="84"/>
      <c r="L25" s="84"/>
      <c r="M25" s="84"/>
      <c r="N25" s="84"/>
      <c r="O25" s="84"/>
      <c r="P25" s="84"/>
      <c r="Q25" s="84">
        <v>41852</v>
      </c>
      <c r="R25" s="84"/>
      <c r="S25" s="84">
        <f>Q25+14</f>
        <v>41866</v>
      </c>
      <c r="T25" s="177"/>
      <c r="U25" s="177"/>
      <c r="V25" s="84">
        <f>S25+7</f>
        <v>41873</v>
      </c>
      <c r="W25" s="188"/>
    </row>
    <row r="26" spans="1:23" x14ac:dyDescent="0.25">
      <c r="A26" s="33" t="s">
        <v>85</v>
      </c>
      <c r="B26" s="236"/>
      <c r="C26" s="178"/>
      <c r="D26" s="178"/>
      <c r="E26" s="183"/>
      <c r="F26" s="47"/>
      <c r="G26" s="47"/>
      <c r="H26" s="47"/>
      <c r="I26" s="47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78"/>
      <c r="U26" s="178"/>
      <c r="V26" s="86"/>
      <c r="W26" s="189"/>
    </row>
    <row r="27" spans="1:23" x14ac:dyDescent="0.25">
      <c r="A27" s="31" t="s">
        <v>83</v>
      </c>
      <c r="B27" s="234" t="s">
        <v>344</v>
      </c>
      <c r="C27" s="179" t="s">
        <v>353</v>
      </c>
      <c r="D27" s="180" t="s">
        <v>354</v>
      </c>
      <c r="E27" s="181" t="s">
        <v>2</v>
      </c>
      <c r="F27" s="45" t="s">
        <v>62</v>
      </c>
      <c r="G27" s="45" t="s">
        <v>334</v>
      </c>
      <c r="H27" s="45" t="s">
        <v>118</v>
      </c>
      <c r="I27" s="67" t="s">
        <v>74</v>
      </c>
      <c r="J27" s="82"/>
      <c r="K27" s="82"/>
      <c r="L27" s="83"/>
      <c r="M27" s="82"/>
      <c r="N27" s="82"/>
      <c r="O27" s="82"/>
      <c r="P27" s="82"/>
      <c r="Q27" s="82">
        <v>41701</v>
      </c>
      <c r="R27" s="82"/>
      <c r="S27" s="82">
        <v>41716</v>
      </c>
      <c r="T27" s="176"/>
      <c r="U27" s="176"/>
      <c r="V27" s="82">
        <v>42004</v>
      </c>
      <c r="W27" s="187" t="s">
        <v>299</v>
      </c>
    </row>
    <row r="28" spans="1:23" x14ac:dyDescent="0.25">
      <c r="A28" s="32" t="s">
        <v>84</v>
      </c>
      <c r="B28" s="235"/>
      <c r="C28" s="177"/>
      <c r="D28" s="177"/>
      <c r="E28" s="182"/>
      <c r="F28" s="46"/>
      <c r="G28" s="46"/>
      <c r="H28" s="46"/>
      <c r="I28" s="46"/>
      <c r="J28" s="84"/>
      <c r="K28" s="84"/>
      <c r="L28" s="84"/>
      <c r="M28" s="84"/>
      <c r="N28" s="84"/>
      <c r="O28" s="84"/>
      <c r="P28" s="84"/>
      <c r="Q28" s="84">
        <v>41852</v>
      </c>
      <c r="R28" s="84"/>
      <c r="S28" s="84">
        <f>Q28+14</f>
        <v>41866</v>
      </c>
      <c r="T28" s="177"/>
      <c r="U28" s="177"/>
      <c r="V28" s="84">
        <f>S28+7</f>
        <v>41873</v>
      </c>
      <c r="W28" s="188"/>
    </row>
    <row r="29" spans="1:23" x14ac:dyDescent="0.25">
      <c r="A29" s="33" t="s">
        <v>85</v>
      </c>
      <c r="B29" s="236"/>
      <c r="C29" s="178"/>
      <c r="D29" s="178"/>
      <c r="E29" s="183"/>
      <c r="F29" s="47"/>
      <c r="G29" s="47"/>
      <c r="H29" s="47"/>
      <c r="I29" s="47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78"/>
      <c r="U29" s="178"/>
      <c r="V29" s="86"/>
      <c r="W29" s="189"/>
    </row>
    <row r="30" spans="1:23" x14ac:dyDescent="0.25">
      <c r="A30" s="31" t="s">
        <v>83</v>
      </c>
      <c r="B30" s="234" t="s">
        <v>362</v>
      </c>
      <c r="C30" s="179" t="s">
        <v>357</v>
      </c>
      <c r="D30" s="180" t="s">
        <v>364</v>
      </c>
      <c r="E30" s="181" t="s">
        <v>2</v>
      </c>
      <c r="F30" s="45" t="s">
        <v>62</v>
      </c>
      <c r="G30" s="45" t="s">
        <v>334</v>
      </c>
      <c r="H30" s="45" t="s">
        <v>118</v>
      </c>
      <c r="I30" s="67" t="s">
        <v>74</v>
      </c>
      <c r="J30" s="82"/>
      <c r="K30" s="82"/>
      <c r="L30" s="83"/>
      <c r="M30" s="82"/>
      <c r="N30" s="82"/>
      <c r="O30" s="82"/>
      <c r="P30" s="82"/>
      <c r="Q30" s="82"/>
      <c r="R30" s="82"/>
      <c r="S30" s="82"/>
      <c r="T30" s="176"/>
      <c r="U30" s="176"/>
      <c r="V30" s="82"/>
      <c r="W30" s="237" t="s">
        <v>363</v>
      </c>
    </row>
    <row r="31" spans="1:23" x14ac:dyDescent="0.25">
      <c r="A31" s="32" t="s">
        <v>84</v>
      </c>
      <c r="B31" s="235"/>
      <c r="C31" s="177"/>
      <c r="D31" s="177"/>
      <c r="E31" s="182"/>
      <c r="F31" s="46"/>
      <c r="G31" s="46"/>
      <c r="H31" s="46"/>
      <c r="I31" s="46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77"/>
      <c r="U31" s="177"/>
      <c r="V31" s="84"/>
      <c r="W31" s="188"/>
    </row>
    <row r="32" spans="1:23" x14ac:dyDescent="0.25">
      <c r="A32" s="33" t="s">
        <v>85</v>
      </c>
      <c r="B32" s="236"/>
      <c r="C32" s="178"/>
      <c r="D32" s="178"/>
      <c r="E32" s="183"/>
      <c r="F32" s="47"/>
      <c r="G32" s="47"/>
      <c r="H32" s="47"/>
      <c r="I32" s="47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178"/>
      <c r="U32" s="178"/>
      <c r="V32" s="86"/>
      <c r="W32" s="189"/>
    </row>
  </sheetData>
  <mergeCells count="63">
    <mergeCell ref="W24:W26"/>
    <mergeCell ref="W21:W23"/>
    <mergeCell ref="T18:T20"/>
    <mergeCell ref="U18:U20"/>
    <mergeCell ref="W18:W20"/>
    <mergeCell ref="U9:U11"/>
    <mergeCell ref="W6:W8"/>
    <mergeCell ref="T15:T17"/>
    <mergeCell ref="U15:U17"/>
    <mergeCell ref="W15:W17"/>
    <mergeCell ref="T21:T23"/>
    <mergeCell ref="W27:W29"/>
    <mergeCell ref="T24:T26"/>
    <mergeCell ref="U24:U26"/>
    <mergeCell ref="U21:U23"/>
    <mergeCell ref="T12:T14"/>
    <mergeCell ref="T9:T11"/>
    <mergeCell ref="B24:B26"/>
    <mergeCell ref="C24:C26"/>
    <mergeCell ref="D24:D26"/>
    <mergeCell ref="E24:E26"/>
    <mergeCell ref="B21:B23"/>
    <mergeCell ref="E21:E23"/>
    <mergeCell ref="B27:B29"/>
    <mergeCell ref="C27:C29"/>
    <mergeCell ref="D27:D29"/>
    <mergeCell ref="E27:E29"/>
    <mergeCell ref="C21:C23"/>
    <mergeCell ref="D21:D23"/>
    <mergeCell ref="U12:U14"/>
    <mergeCell ref="B15:B17"/>
    <mergeCell ref="C15:C17"/>
    <mergeCell ref="D15:D17"/>
    <mergeCell ref="E15:E17"/>
    <mergeCell ref="B18:B20"/>
    <mergeCell ref="C18:C20"/>
    <mergeCell ref="D18:D20"/>
    <mergeCell ref="E18:E20"/>
    <mergeCell ref="B12:B14"/>
    <mergeCell ref="C12:C14"/>
    <mergeCell ref="D12:D14"/>
    <mergeCell ref="E12:E14"/>
    <mergeCell ref="B9:B11"/>
    <mergeCell ref="C9:C11"/>
    <mergeCell ref="D9:D11"/>
    <mergeCell ref="E9:E11"/>
    <mergeCell ref="B6:B8"/>
    <mergeCell ref="C6:C8"/>
    <mergeCell ref="D6:D8"/>
    <mergeCell ref="E6:E8"/>
    <mergeCell ref="T6:T8"/>
    <mergeCell ref="U6:U8"/>
    <mergeCell ref="T30:T32"/>
    <mergeCell ref="T27:T29"/>
    <mergeCell ref="U27:U29"/>
    <mergeCell ref="W9:W11"/>
    <mergeCell ref="B30:B32"/>
    <mergeCell ref="C30:C32"/>
    <mergeCell ref="D30:D32"/>
    <mergeCell ref="E30:E32"/>
    <mergeCell ref="W12:W14"/>
    <mergeCell ref="W30:W32"/>
    <mergeCell ref="U30:U32"/>
  </mergeCells>
  <conditionalFormatting sqref="J6:K59778">
    <cfRule type="expression" dxfId="0" priority="4" stopIfTrue="1">
      <formula>$I6="No"</formula>
    </cfRule>
  </conditionalFormatting>
  <dataValidations count="3">
    <dataValidation type="list" allowBlank="1" showInputMessage="1" showErrorMessage="1" sqref="E6:E59784">
      <formula1>gwncs</formula1>
    </dataValidation>
    <dataValidation type="list" allowBlank="1" showInputMessage="1" showErrorMessage="1" sqref="H6:I59775">
      <formula1>yn</formula1>
    </dataValidation>
    <dataValidation type="list" allowBlank="1" showInputMessage="1" showErrorMessage="1" sqref="F6:F62475">
      <formula1>priorpost</formula1>
    </dataValidation>
  </dataValidations>
  <pageMargins left="0.74803149606299213" right="0.74803149606299213" top="0.98425196850393704" bottom="0.98425196850393704" header="0.51181102362204722" footer="0.51181102362204722"/>
  <pageSetup paperSize="8" scale="50" fitToHeight="0" orientation="landscape" r:id="rId1"/>
  <headerFooter alignWithMargins="0">
    <oddHeader>&amp;C&amp;"Times New Roman,Bold"&amp;18GOODS &amp; WORKS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opLeftCell="C5" workbookViewId="0">
      <pane ySplit="1" topLeftCell="A24" activePane="bottomLeft" state="frozen"/>
      <selection activeCell="A5" sqref="A5"/>
      <selection pane="bottomLeft" activeCell="K5" sqref="K1:K1048576"/>
    </sheetView>
  </sheetViews>
  <sheetFormatPr defaultRowHeight="13.2" x14ac:dyDescent="0.25"/>
  <cols>
    <col min="1" max="1" width="11.109375" customWidth="1"/>
    <col min="2" max="2" width="6.6640625" style="73" bestFit="1" customWidth="1"/>
    <col min="3" max="3" width="13.33203125" style="51" customWidth="1"/>
    <col min="4" max="4" width="23.44140625" bestFit="1" customWidth="1"/>
    <col min="5" max="5" width="14.109375" style="108" hidden="1" customWidth="1"/>
    <col min="6" max="6" width="8.88671875" style="42" customWidth="1"/>
    <col min="7" max="7" width="10.6640625" style="42" customWidth="1"/>
    <col min="8" max="8" width="10.5546875" style="42" customWidth="1"/>
    <col min="9" max="10" width="13.88671875" style="50" bestFit="1" customWidth="1"/>
    <col min="11" max="11" width="19" style="42" bestFit="1" customWidth="1"/>
    <col min="12" max="12" width="13.88671875" style="42" bestFit="1" customWidth="1"/>
    <col min="13" max="13" width="27.109375" customWidth="1"/>
  </cols>
  <sheetData>
    <row r="1" spans="1:13" ht="17.399999999999999" x14ac:dyDescent="0.3">
      <c r="B1" s="18" t="s">
        <v>65</v>
      </c>
      <c r="C1" s="60"/>
      <c r="D1" s="27"/>
      <c r="E1" s="106"/>
      <c r="F1" s="48"/>
      <c r="G1" s="48"/>
      <c r="H1" s="48"/>
      <c r="I1" s="48"/>
      <c r="J1" s="48"/>
      <c r="K1" s="48"/>
      <c r="L1" s="48"/>
    </row>
    <row r="2" spans="1:13" x14ac:dyDescent="0.25">
      <c r="B2" s="72" t="str">
        <f>IF(projID="enter Project ID here","Enter Project information on the General sheet",country&amp;" "&amp;projID&amp;": "&amp;projectName&amp;" "&amp;lncr)</f>
        <v>Lebanon IBRD 7010: Greater Beirut Water Supply Project 7967-LE/</v>
      </c>
      <c r="C2" s="61"/>
      <c r="D2" s="17"/>
      <c r="E2" s="107"/>
      <c r="F2" s="20"/>
      <c r="G2" s="20"/>
      <c r="H2" s="20"/>
      <c r="I2" s="49"/>
      <c r="J2" s="49"/>
      <c r="K2" s="20"/>
      <c r="L2" s="20"/>
    </row>
    <row r="4" spans="1:13" ht="24" customHeight="1" x14ac:dyDescent="0.25">
      <c r="A4" s="28" t="s">
        <v>89</v>
      </c>
    </row>
    <row r="5" spans="1:13" s="44" customFormat="1" ht="53.4" thickBot="1" x14ac:dyDescent="0.3">
      <c r="A5" s="75">
        <v>41912</v>
      </c>
      <c r="B5" s="74" t="s">
        <v>54</v>
      </c>
      <c r="C5" s="43" t="s">
        <v>63</v>
      </c>
      <c r="D5" s="43" t="s">
        <v>55</v>
      </c>
      <c r="E5" s="109" t="s">
        <v>41</v>
      </c>
      <c r="F5" s="43" t="s">
        <v>99</v>
      </c>
      <c r="G5" s="43" t="s">
        <v>100</v>
      </c>
      <c r="H5" s="43" t="s">
        <v>59</v>
      </c>
      <c r="I5" s="110" t="s">
        <v>86</v>
      </c>
      <c r="J5" s="110" t="s">
        <v>191</v>
      </c>
      <c r="K5" s="43" t="s">
        <v>190</v>
      </c>
      <c r="L5" s="43" t="s">
        <v>67</v>
      </c>
      <c r="M5" s="111" t="s">
        <v>162</v>
      </c>
    </row>
    <row r="6" spans="1:13" x14ac:dyDescent="0.25">
      <c r="A6" s="116" t="s">
        <v>85</v>
      </c>
      <c r="B6" s="117" t="s">
        <v>198</v>
      </c>
      <c r="C6" s="151" t="s">
        <v>224</v>
      </c>
      <c r="D6" s="244" t="s">
        <v>163</v>
      </c>
      <c r="E6" s="118"/>
      <c r="F6" s="238" t="s">
        <v>61</v>
      </c>
      <c r="G6" s="238" t="s">
        <v>69</v>
      </c>
      <c r="H6" s="241" t="s">
        <v>304</v>
      </c>
      <c r="I6" s="115">
        <v>40536</v>
      </c>
      <c r="J6" s="115">
        <v>40513</v>
      </c>
      <c r="K6" s="238" t="s">
        <v>176</v>
      </c>
      <c r="L6" s="112">
        <v>40877</v>
      </c>
      <c r="M6" s="119"/>
    </row>
    <row r="7" spans="1:13" x14ac:dyDescent="0.25">
      <c r="A7" s="120" t="s">
        <v>85</v>
      </c>
      <c r="B7" s="121" t="s">
        <v>199</v>
      </c>
      <c r="C7" s="152" t="s">
        <v>225</v>
      </c>
      <c r="D7" s="245"/>
      <c r="E7" s="122"/>
      <c r="F7" s="239"/>
      <c r="G7" s="239"/>
      <c r="H7" s="242"/>
      <c r="I7" s="113">
        <v>40909</v>
      </c>
      <c r="J7" s="113">
        <v>40878</v>
      </c>
      <c r="K7" s="239"/>
      <c r="L7" s="113">
        <v>41243</v>
      </c>
      <c r="M7" s="123" t="s">
        <v>273</v>
      </c>
    </row>
    <row r="8" spans="1:13" x14ac:dyDescent="0.25">
      <c r="A8" s="147" t="s">
        <v>85</v>
      </c>
      <c r="B8" s="150" t="s">
        <v>200</v>
      </c>
      <c r="C8" s="153" t="s">
        <v>226</v>
      </c>
      <c r="D8" s="245"/>
      <c r="E8" s="148"/>
      <c r="F8" s="239"/>
      <c r="G8" s="239"/>
      <c r="H8" s="242"/>
      <c r="I8" s="149">
        <v>41275</v>
      </c>
      <c r="J8" s="149">
        <v>41244</v>
      </c>
      <c r="K8" s="239"/>
      <c r="L8" s="149">
        <v>41608</v>
      </c>
      <c r="M8" s="123" t="s">
        <v>273</v>
      </c>
    </row>
    <row r="9" spans="1:13" x14ac:dyDescent="0.25">
      <c r="A9" s="147" t="s">
        <v>83</v>
      </c>
      <c r="B9" s="150"/>
      <c r="C9" s="158" t="s">
        <v>309</v>
      </c>
      <c r="D9" s="245"/>
      <c r="E9" s="148"/>
      <c r="F9" s="239"/>
      <c r="G9" s="239"/>
      <c r="H9" s="242"/>
      <c r="I9" s="149">
        <v>41609</v>
      </c>
      <c r="J9" s="149">
        <v>41609</v>
      </c>
      <c r="K9" s="239"/>
      <c r="L9" s="149">
        <v>41639</v>
      </c>
      <c r="M9" s="162" t="s">
        <v>307</v>
      </c>
    </row>
    <row r="10" spans="1:13" ht="13.8" thickBot="1" x14ac:dyDescent="0.3">
      <c r="A10" s="124" t="s">
        <v>85</v>
      </c>
      <c r="B10" s="135" t="s">
        <v>276</v>
      </c>
      <c r="C10" s="154" t="s">
        <v>275</v>
      </c>
      <c r="D10" s="246"/>
      <c r="E10" s="125"/>
      <c r="F10" s="240"/>
      <c r="G10" s="240"/>
      <c r="H10" s="243"/>
      <c r="I10" s="114">
        <v>41662</v>
      </c>
      <c r="J10" s="114">
        <v>41640</v>
      </c>
      <c r="K10" s="240"/>
      <c r="L10" s="114">
        <v>42004</v>
      </c>
      <c r="M10" s="126" t="s">
        <v>272</v>
      </c>
    </row>
    <row r="11" spans="1:13" x14ac:dyDescent="0.25">
      <c r="A11" s="116" t="s">
        <v>85</v>
      </c>
      <c r="B11" s="137" t="s">
        <v>201</v>
      </c>
      <c r="C11" s="155" t="s">
        <v>227</v>
      </c>
      <c r="D11" s="241" t="s">
        <v>164</v>
      </c>
      <c r="E11" s="138"/>
      <c r="F11" s="238" t="s">
        <v>61</v>
      </c>
      <c r="G11" s="238" t="s">
        <v>69</v>
      </c>
      <c r="H11" s="241" t="s">
        <v>304</v>
      </c>
      <c r="I11" s="112">
        <v>41061</v>
      </c>
      <c r="J11" s="112">
        <v>41061</v>
      </c>
      <c r="K11" s="238" t="s">
        <v>177</v>
      </c>
      <c r="L11" s="112">
        <f>J11+365</f>
        <v>41426</v>
      </c>
      <c r="M11" s="139"/>
    </row>
    <row r="12" spans="1:13" x14ac:dyDescent="0.25">
      <c r="A12" s="120" t="s">
        <v>85</v>
      </c>
      <c r="B12" s="159" t="s">
        <v>222</v>
      </c>
      <c r="C12" s="160" t="s">
        <v>228</v>
      </c>
      <c r="D12" s="242"/>
      <c r="E12" s="161"/>
      <c r="F12" s="239"/>
      <c r="G12" s="239"/>
      <c r="H12" s="242"/>
      <c r="I12" s="113">
        <v>41426</v>
      </c>
      <c r="J12" s="113">
        <v>41426</v>
      </c>
      <c r="K12" s="239"/>
      <c r="L12" s="113">
        <f>J12+365</f>
        <v>41791</v>
      </c>
      <c r="M12" s="123" t="s">
        <v>272</v>
      </c>
    </row>
    <row r="13" spans="1:13" ht="13.8" thickBot="1" x14ac:dyDescent="0.3">
      <c r="A13" s="124" t="s">
        <v>85</v>
      </c>
      <c r="B13" s="135" t="s">
        <v>319</v>
      </c>
      <c r="C13" s="154" t="s">
        <v>320</v>
      </c>
      <c r="D13" s="243"/>
      <c r="E13" s="136"/>
      <c r="F13" s="240"/>
      <c r="G13" s="240"/>
      <c r="H13" s="243"/>
      <c r="I13" s="114">
        <v>41791</v>
      </c>
      <c r="J13" s="114">
        <v>41791</v>
      </c>
      <c r="K13" s="240"/>
      <c r="L13" s="114">
        <v>42004</v>
      </c>
      <c r="M13" s="126" t="s">
        <v>272</v>
      </c>
    </row>
    <row r="14" spans="1:13" x14ac:dyDescent="0.25">
      <c r="A14" s="131" t="s">
        <v>85</v>
      </c>
      <c r="B14" s="137" t="s">
        <v>202</v>
      </c>
      <c r="C14" s="155" t="s">
        <v>266</v>
      </c>
      <c r="D14" s="244" t="s">
        <v>165</v>
      </c>
      <c r="E14" s="129"/>
      <c r="F14" s="238" t="s">
        <v>61</v>
      </c>
      <c r="G14" s="238" t="s">
        <v>69</v>
      </c>
      <c r="H14" s="241" t="s">
        <v>304</v>
      </c>
      <c r="I14" s="112">
        <v>40603</v>
      </c>
      <c r="J14" s="112">
        <v>40603</v>
      </c>
      <c r="K14" s="238" t="s">
        <v>178</v>
      </c>
      <c r="L14" s="112">
        <f>J14+365-30</f>
        <v>40938</v>
      </c>
      <c r="M14" s="163"/>
    </row>
    <row r="15" spans="1:13" x14ac:dyDescent="0.25">
      <c r="A15" s="132" t="s">
        <v>85</v>
      </c>
      <c r="B15" s="121" t="s">
        <v>203</v>
      </c>
      <c r="C15" s="152" t="s">
        <v>267</v>
      </c>
      <c r="D15" s="245"/>
      <c r="E15" s="122"/>
      <c r="F15" s="239"/>
      <c r="G15" s="239"/>
      <c r="H15" s="242"/>
      <c r="I15" s="113">
        <v>40940</v>
      </c>
      <c r="J15" s="113">
        <v>40940</v>
      </c>
      <c r="K15" s="239"/>
      <c r="L15" s="113">
        <v>41274</v>
      </c>
      <c r="M15" s="123" t="s">
        <v>272</v>
      </c>
    </row>
    <row r="16" spans="1:13" x14ac:dyDescent="0.25">
      <c r="A16" s="132" t="s">
        <v>85</v>
      </c>
      <c r="B16" s="121" t="s">
        <v>221</v>
      </c>
      <c r="C16" s="152" t="s">
        <v>268</v>
      </c>
      <c r="D16" s="245"/>
      <c r="E16" s="122"/>
      <c r="F16" s="239"/>
      <c r="G16" s="239"/>
      <c r="H16" s="242"/>
      <c r="I16" s="113">
        <v>41275</v>
      </c>
      <c r="J16" s="113">
        <v>41275</v>
      </c>
      <c r="K16" s="239"/>
      <c r="L16" s="127">
        <v>41608</v>
      </c>
      <c r="M16" s="123" t="s">
        <v>272</v>
      </c>
    </row>
    <row r="17" spans="1:13" ht="13.8" thickBot="1" x14ac:dyDescent="0.3">
      <c r="A17" s="133" t="s">
        <v>85</v>
      </c>
      <c r="B17" s="135" t="s">
        <v>312</v>
      </c>
      <c r="C17" s="154" t="s">
        <v>313</v>
      </c>
      <c r="D17" s="246"/>
      <c r="E17" s="125"/>
      <c r="F17" s="240"/>
      <c r="G17" s="240"/>
      <c r="H17" s="243"/>
      <c r="I17" s="114">
        <v>41609</v>
      </c>
      <c r="J17" s="114">
        <v>41609</v>
      </c>
      <c r="K17" s="240"/>
      <c r="L17" s="128">
        <v>41942</v>
      </c>
      <c r="M17" s="126" t="s">
        <v>272</v>
      </c>
    </row>
    <row r="18" spans="1:13" ht="12.75" customHeight="1" x14ac:dyDescent="0.25">
      <c r="A18" s="116" t="s">
        <v>85</v>
      </c>
      <c r="B18" s="117" t="s">
        <v>204</v>
      </c>
      <c r="C18" s="151" t="s">
        <v>229</v>
      </c>
      <c r="D18" s="244" t="s">
        <v>167</v>
      </c>
      <c r="E18" s="129"/>
      <c r="F18" s="238" t="s">
        <v>61</v>
      </c>
      <c r="G18" s="238" t="s">
        <v>69</v>
      </c>
      <c r="H18" s="241" t="s">
        <v>304</v>
      </c>
      <c r="I18" s="115">
        <v>40536</v>
      </c>
      <c r="J18" s="115">
        <v>40483</v>
      </c>
      <c r="K18" s="238" t="s">
        <v>180</v>
      </c>
      <c r="L18" s="112">
        <v>40847</v>
      </c>
      <c r="M18" s="130"/>
    </row>
    <row r="19" spans="1:13" x14ac:dyDescent="0.25">
      <c r="A19" s="120" t="s">
        <v>85</v>
      </c>
      <c r="B19" s="121" t="s">
        <v>205</v>
      </c>
      <c r="C19" s="152" t="s">
        <v>230</v>
      </c>
      <c r="D19" s="245"/>
      <c r="E19" s="122"/>
      <c r="F19" s="239"/>
      <c r="G19" s="239"/>
      <c r="H19" s="242"/>
      <c r="I19" s="113">
        <v>40909</v>
      </c>
      <c r="J19" s="113">
        <v>40848</v>
      </c>
      <c r="K19" s="239"/>
      <c r="L19" s="113">
        <v>41213</v>
      </c>
      <c r="M19" s="123" t="s">
        <v>273</v>
      </c>
    </row>
    <row r="20" spans="1:13" x14ac:dyDescent="0.25">
      <c r="A20" s="147" t="s">
        <v>85</v>
      </c>
      <c r="B20" s="150" t="s">
        <v>206</v>
      </c>
      <c r="C20" s="153" t="s">
        <v>231</v>
      </c>
      <c r="D20" s="245"/>
      <c r="E20" s="148"/>
      <c r="F20" s="239"/>
      <c r="G20" s="239"/>
      <c r="H20" s="242"/>
      <c r="I20" s="149">
        <v>41275</v>
      </c>
      <c r="J20" s="149">
        <v>41214</v>
      </c>
      <c r="K20" s="239"/>
      <c r="L20" s="149">
        <v>41578</v>
      </c>
      <c r="M20" s="123" t="s">
        <v>273</v>
      </c>
    </row>
    <row r="21" spans="1:13" x14ac:dyDescent="0.25">
      <c r="A21" s="147" t="s">
        <v>83</v>
      </c>
      <c r="B21" s="150"/>
      <c r="C21" s="158" t="s">
        <v>310</v>
      </c>
      <c r="D21" s="245"/>
      <c r="E21" s="148"/>
      <c r="F21" s="239"/>
      <c r="G21" s="239"/>
      <c r="H21" s="242"/>
      <c r="I21" s="149">
        <v>41579</v>
      </c>
      <c r="J21" s="149">
        <v>41579</v>
      </c>
      <c r="K21" s="239"/>
      <c r="L21" s="149">
        <v>41639</v>
      </c>
      <c r="M21" s="162" t="s">
        <v>307</v>
      </c>
    </row>
    <row r="22" spans="1:13" ht="13.8" thickBot="1" x14ac:dyDescent="0.3">
      <c r="A22" s="124" t="s">
        <v>85</v>
      </c>
      <c r="B22" s="135" t="s">
        <v>277</v>
      </c>
      <c r="C22" s="154" t="s">
        <v>278</v>
      </c>
      <c r="D22" s="246"/>
      <c r="E22" s="125"/>
      <c r="F22" s="240"/>
      <c r="G22" s="240"/>
      <c r="H22" s="243"/>
      <c r="I22" s="114">
        <v>41662</v>
      </c>
      <c r="J22" s="114">
        <v>41640</v>
      </c>
      <c r="K22" s="240"/>
      <c r="L22" s="114">
        <v>42004</v>
      </c>
      <c r="M22" s="126" t="s">
        <v>272</v>
      </c>
    </row>
    <row r="23" spans="1:13" x14ac:dyDescent="0.25">
      <c r="A23" s="116" t="s">
        <v>85</v>
      </c>
      <c r="B23" s="117" t="s">
        <v>207</v>
      </c>
      <c r="C23" s="151" t="s">
        <v>232</v>
      </c>
      <c r="D23" s="241" t="s">
        <v>166</v>
      </c>
      <c r="E23" s="129"/>
      <c r="F23" s="238" t="s">
        <v>61</v>
      </c>
      <c r="G23" s="238" t="s">
        <v>69</v>
      </c>
      <c r="H23" s="241" t="s">
        <v>304</v>
      </c>
      <c r="I23" s="115">
        <v>40536</v>
      </c>
      <c r="J23" s="115">
        <v>40483</v>
      </c>
      <c r="K23" s="238" t="s">
        <v>179</v>
      </c>
      <c r="L23" s="134">
        <v>40847</v>
      </c>
      <c r="M23" s="130"/>
    </row>
    <row r="24" spans="1:13" x14ac:dyDescent="0.25">
      <c r="A24" s="120" t="s">
        <v>85</v>
      </c>
      <c r="B24" s="121" t="s">
        <v>208</v>
      </c>
      <c r="C24" s="152" t="s">
        <v>233</v>
      </c>
      <c r="D24" s="242"/>
      <c r="E24" s="122"/>
      <c r="F24" s="239"/>
      <c r="G24" s="239"/>
      <c r="H24" s="242"/>
      <c r="I24" s="113">
        <v>40909</v>
      </c>
      <c r="J24" s="113">
        <v>40848</v>
      </c>
      <c r="K24" s="239"/>
      <c r="L24" s="113">
        <v>41213</v>
      </c>
      <c r="M24" s="123" t="s">
        <v>273</v>
      </c>
    </row>
    <row r="25" spans="1:13" x14ac:dyDescent="0.25">
      <c r="A25" s="147" t="s">
        <v>85</v>
      </c>
      <c r="B25" s="150" t="s">
        <v>209</v>
      </c>
      <c r="C25" s="153" t="s">
        <v>234</v>
      </c>
      <c r="D25" s="242"/>
      <c r="E25" s="148"/>
      <c r="F25" s="239"/>
      <c r="G25" s="239"/>
      <c r="H25" s="242"/>
      <c r="I25" s="149">
        <v>41275</v>
      </c>
      <c r="J25" s="149">
        <v>41214</v>
      </c>
      <c r="K25" s="239"/>
      <c r="L25" s="149">
        <v>41578</v>
      </c>
      <c r="M25" s="123" t="s">
        <v>273</v>
      </c>
    </row>
    <row r="26" spans="1:13" x14ac:dyDescent="0.25">
      <c r="A26" s="147" t="s">
        <v>83</v>
      </c>
      <c r="B26" s="150"/>
      <c r="C26" s="158" t="s">
        <v>311</v>
      </c>
      <c r="D26" s="242"/>
      <c r="E26" s="148"/>
      <c r="F26" s="239"/>
      <c r="G26" s="239"/>
      <c r="H26" s="242"/>
      <c r="I26" s="149">
        <v>41579</v>
      </c>
      <c r="J26" s="149">
        <v>41579</v>
      </c>
      <c r="K26" s="239"/>
      <c r="L26" s="149">
        <v>41639</v>
      </c>
      <c r="M26" s="162" t="s">
        <v>307</v>
      </c>
    </row>
    <row r="27" spans="1:13" ht="13.8" thickBot="1" x14ac:dyDescent="0.3">
      <c r="A27" s="124" t="s">
        <v>85</v>
      </c>
      <c r="B27" s="135" t="s">
        <v>279</v>
      </c>
      <c r="C27" s="154" t="s">
        <v>280</v>
      </c>
      <c r="D27" s="243"/>
      <c r="E27" s="125"/>
      <c r="F27" s="240"/>
      <c r="G27" s="240"/>
      <c r="H27" s="243"/>
      <c r="I27" s="114">
        <v>41662</v>
      </c>
      <c r="J27" s="114">
        <v>41640</v>
      </c>
      <c r="K27" s="240"/>
      <c r="L27" s="114">
        <v>42004</v>
      </c>
      <c r="M27" s="126" t="s">
        <v>272</v>
      </c>
    </row>
    <row r="28" spans="1:13" x14ac:dyDescent="0.25">
      <c r="A28" s="116" t="s">
        <v>85</v>
      </c>
      <c r="B28" s="137" t="s">
        <v>210</v>
      </c>
      <c r="C28" s="155" t="s">
        <v>235</v>
      </c>
      <c r="D28" s="241" t="s">
        <v>192</v>
      </c>
      <c r="E28" s="138"/>
      <c r="F28" s="238" t="s">
        <v>61</v>
      </c>
      <c r="G28" s="238" t="s">
        <v>69</v>
      </c>
      <c r="H28" s="241" t="s">
        <v>304</v>
      </c>
      <c r="I28" s="112">
        <v>40998</v>
      </c>
      <c r="J28" s="112">
        <v>40998</v>
      </c>
      <c r="K28" s="238" t="s">
        <v>181</v>
      </c>
      <c r="L28" s="112">
        <v>41362</v>
      </c>
      <c r="M28" s="139"/>
    </row>
    <row r="29" spans="1:13" x14ac:dyDescent="0.25">
      <c r="A29" s="120" t="s">
        <v>85</v>
      </c>
      <c r="B29" s="159" t="s">
        <v>247</v>
      </c>
      <c r="C29" s="160" t="s">
        <v>248</v>
      </c>
      <c r="D29" s="242"/>
      <c r="E29" s="161"/>
      <c r="F29" s="239"/>
      <c r="G29" s="239"/>
      <c r="H29" s="242"/>
      <c r="I29" s="113">
        <v>41363</v>
      </c>
      <c r="J29" s="113">
        <v>41363</v>
      </c>
      <c r="K29" s="239"/>
      <c r="L29" s="113">
        <v>41727</v>
      </c>
      <c r="M29" s="123" t="s">
        <v>273</v>
      </c>
    </row>
    <row r="30" spans="1:13" ht="13.8" thickBot="1" x14ac:dyDescent="0.3">
      <c r="A30" s="124" t="s">
        <v>85</v>
      </c>
      <c r="B30" s="135" t="s">
        <v>322</v>
      </c>
      <c r="C30" s="154" t="s">
        <v>321</v>
      </c>
      <c r="D30" s="243"/>
      <c r="E30" s="136"/>
      <c r="F30" s="240"/>
      <c r="G30" s="240"/>
      <c r="H30" s="243"/>
      <c r="I30" s="114">
        <v>41728</v>
      </c>
      <c r="J30" s="114">
        <v>41728</v>
      </c>
      <c r="K30" s="240"/>
      <c r="L30" s="114">
        <v>42004</v>
      </c>
      <c r="M30" s="126" t="s">
        <v>272</v>
      </c>
    </row>
    <row r="31" spans="1:13" x14ac:dyDescent="0.25">
      <c r="A31" s="116" t="s">
        <v>85</v>
      </c>
      <c r="B31" s="137" t="s">
        <v>211</v>
      </c>
      <c r="C31" s="155" t="s">
        <v>236</v>
      </c>
      <c r="D31" s="241" t="s">
        <v>169</v>
      </c>
      <c r="E31" s="138"/>
      <c r="F31" s="238" t="s">
        <v>61</v>
      </c>
      <c r="G31" s="238" t="s">
        <v>69</v>
      </c>
      <c r="H31" s="241" t="s">
        <v>304</v>
      </c>
      <c r="I31" s="112">
        <v>40969</v>
      </c>
      <c r="J31" s="112">
        <v>40998</v>
      </c>
      <c r="K31" s="238" t="s">
        <v>182</v>
      </c>
      <c r="L31" s="112">
        <v>41362</v>
      </c>
      <c r="M31" s="139"/>
    </row>
    <row r="32" spans="1:13" x14ac:dyDescent="0.25">
      <c r="A32" s="120" t="s">
        <v>85</v>
      </c>
      <c r="B32" s="159" t="s">
        <v>223</v>
      </c>
      <c r="C32" s="160" t="s">
        <v>237</v>
      </c>
      <c r="D32" s="242"/>
      <c r="E32" s="161"/>
      <c r="F32" s="239"/>
      <c r="G32" s="239"/>
      <c r="H32" s="242"/>
      <c r="I32" s="113">
        <v>41334</v>
      </c>
      <c r="J32" s="113">
        <v>41363</v>
      </c>
      <c r="K32" s="239"/>
      <c r="L32" s="113">
        <v>41727</v>
      </c>
      <c r="M32" s="123" t="s">
        <v>273</v>
      </c>
    </row>
    <row r="33" spans="1:13" ht="13.8" thickBot="1" x14ac:dyDescent="0.3">
      <c r="A33" s="124" t="s">
        <v>85</v>
      </c>
      <c r="B33" s="135" t="s">
        <v>323</v>
      </c>
      <c r="C33" s="154" t="s">
        <v>324</v>
      </c>
      <c r="D33" s="243"/>
      <c r="E33" s="136"/>
      <c r="F33" s="240"/>
      <c r="G33" s="240"/>
      <c r="H33" s="243"/>
      <c r="I33" s="114">
        <v>41728</v>
      </c>
      <c r="J33" s="114">
        <v>41728</v>
      </c>
      <c r="K33" s="240"/>
      <c r="L33" s="114">
        <v>42004</v>
      </c>
      <c r="M33" s="126" t="s">
        <v>272</v>
      </c>
    </row>
    <row r="34" spans="1:13" x14ac:dyDescent="0.25">
      <c r="A34" s="116" t="s">
        <v>85</v>
      </c>
      <c r="B34" s="137" t="s">
        <v>212</v>
      </c>
      <c r="C34" s="155" t="s">
        <v>238</v>
      </c>
      <c r="D34" s="241" t="s">
        <v>170</v>
      </c>
      <c r="E34" s="138"/>
      <c r="F34" s="238" t="s">
        <v>61</v>
      </c>
      <c r="G34" s="238" t="s">
        <v>69</v>
      </c>
      <c r="H34" s="241" t="s">
        <v>304</v>
      </c>
      <c r="I34" s="112">
        <v>40969</v>
      </c>
      <c r="J34" s="112">
        <v>40969</v>
      </c>
      <c r="K34" s="238" t="s">
        <v>183</v>
      </c>
      <c r="L34" s="112">
        <v>41333</v>
      </c>
      <c r="M34" s="139"/>
    </row>
    <row r="35" spans="1:13" x14ac:dyDescent="0.25">
      <c r="A35" s="120" t="s">
        <v>85</v>
      </c>
      <c r="B35" s="159" t="s">
        <v>249</v>
      </c>
      <c r="C35" s="160" t="s">
        <v>250</v>
      </c>
      <c r="D35" s="242"/>
      <c r="E35" s="161"/>
      <c r="F35" s="239"/>
      <c r="G35" s="239"/>
      <c r="H35" s="242"/>
      <c r="I35" s="113">
        <v>41334</v>
      </c>
      <c r="J35" s="113">
        <v>41334</v>
      </c>
      <c r="K35" s="239"/>
      <c r="L35" s="113">
        <v>41698</v>
      </c>
      <c r="M35" s="123" t="s">
        <v>273</v>
      </c>
    </row>
    <row r="36" spans="1:13" ht="13.8" thickBot="1" x14ac:dyDescent="0.3">
      <c r="A36" s="124" t="s">
        <v>85</v>
      </c>
      <c r="B36" s="135" t="s">
        <v>306</v>
      </c>
      <c r="C36" s="154" t="s">
        <v>305</v>
      </c>
      <c r="D36" s="243"/>
      <c r="E36" s="136"/>
      <c r="F36" s="240"/>
      <c r="G36" s="240"/>
      <c r="H36" s="243"/>
      <c r="I36" s="114">
        <v>41699</v>
      </c>
      <c r="J36" s="114">
        <v>41699</v>
      </c>
      <c r="K36" s="240"/>
      <c r="L36" s="114">
        <v>42004</v>
      </c>
      <c r="M36" s="126" t="s">
        <v>272</v>
      </c>
    </row>
    <row r="37" spans="1:13" x14ac:dyDescent="0.25">
      <c r="A37" s="116" t="s">
        <v>85</v>
      </c>
      <c r="B37" s="137" t="s">
        <v>213</v>
      </c>
      <c r="C37" s="155" t="s">
        <v>239</v>
      </c>
      <c r="D37" s="241" t="s">
        <v>171</v>
      </c>
      <c r="E37" s="138"/>
      <c r="F37" s="238" t="s">
        <v>61</v>
      </c>
      <c r="G37" s="238" t="s">
        <v>69</v>
      </c>
      <c r="H37" s="241" t="s">
        <v>304</v>
      </c>
      <c r="I37" s="112">
        <v>40969</v>
      </c>
      <c r="J37" s="112">
        <v>40998</v>
      </c>
      <c r="K37" s="238" t="s">
        <v>184</v>
      </c>
      <c r="L37" s="112">
        <v>41362</v>
      </c>
      <c r="M37" s="139"/>
    </row>
    <row r="38" spans="1:13" ht="13.8" thickBot="1" x14ac:dyDescent="0.3">
      <c r="A38" s="120" t="s">
        <v>85</v>
      </c>
      <c r="B38" s="159" t="s">
        <v>251</v>
      </c>
      <c r="C38" s="160" t="s">
        <v>252</v>
      </c>
      <c r="D38" s="242"/>
      <c r="E38" s="161"/>
      <c r="F38" s="239"/>
      <c r="G38" s="239"/>
      <c r="H38" s="242"/>
      <c r="I38" s="113">
        <v>41334</v>
      </c>
      <c r="J38" s="113">
        <v>41363</v>
      </c>
      <c r="K38" s="239"/>
      <c r="L38" s="113">
        <v>41670</v>
      </c>
      <c r="M38" s="123" t="s">
        <v>273</v>
      </c>
    </row>
    <row r="39" spans="1:13" x14ac:dyDescent="0.25">
      <c r="A39" s="116" t="s">
        <v>85</v>
      </c>
      <c r="B39" s="137" t="s">
        <v>214</v>
      </c>
      <c r="C39" s="155" t="s">
        <v>240</v>
      </c>
      <c r="D39" s="241" t="s">
        <v>172</v>
      </c>
      <c r="E39" s="138"/>
      <c r="F39" s="238" t="s">
        <v>61</v>
      </c>
      <c r="G39" s="238" t="s">
        <v>69</v>
      </c>
      <c r="H39" s="241" t="s">
        <v>304</v>
      </c>
      <c r="I39" s="112">
        <v>40969</v>
      </c>
      <c r="J39" s="112">
        <v>40969</v>
      </c>
      <c r="K39" s="238" t="s">
        <v>185</v>
      </c>
      <c r="L39" s="112">
        <v>41333</v>
      </c>
      <c r="M39" s="139"/>
    </row>
    <row r="40" spans="1:13" x14ac:dyDescent="0.25">
      <c r="A40" s="120" t="s">
        <v>85</v>
      </c>
      <c r="B40" s="159" t="s">
        <v>253</v>
      </c>
      <c r="C40" s="160" t="s">
        <v>254</v>
      </c>
      <c r="D40" s="242"/>
      <c r="E40" s="161"/>
      <c r="F40" s="239"/>
      <c r="G40" s="239"/>
      <c r="H40" s="242"/>
      <c r="I40" s="113">
        <v>41334</v>
      </c>
      <c r="J40" s="113">
        <v>41334</v>
      </c>
      <c r="K40" s="239"/>
      <c r="L40" s="113">
        <v>41698</v>
      </c>
      <c r="M40" s="123" t="s">
        <v>273</v>
      </c>
    </row>
    <row r="41" spans="1:13" ht="13.8" thickBot="1" x14ac:dyDescent="0.3">
      <c r="A41" s="124" t="s">
        <v>85</v>
      </c>
      <c r="B41" s="135" t="s">
        <v>325</v>
      </c>
      <c r="C41" s="154" t="s">
        <v>308</v>
      </c>
      <c r="D41" s="243"/>
      <c r="E41" s="136"/>
      <c r="F41" s="240"/>
      <c r="G41" s="240"/>
      <c r="H41" s="243"/>
      <c r="I41" s="114">
        <v>41699</v>
      </c>
      <c r="J41" s="114">
        <v>41699</v>
      </c>
      <c r="K41" s="240"/>
      <c r="L41" s="114">
        <v>42004</v>
      </c>
      <c r="M41" s="126" t="s">
        <v>272</v>
      </c>
    </row>
    <row r="42" spans="1:13" x14ac:dyDescent="0.25">
      <c r="A42" s="116" t="s">
        <v>85</v>
      </c>
      <c r="B42" s="137" t="s">
        <v>215</v>
      </c>
      <c r="C42" s="155" t="s">
        <v>241</v>
      </c>
      <c r="D42" s="241" t="s">
        <v>173</v>
      </c>
      <c r="E42" s="138"/>
      <c r="F42" s="238" t="s">
        <v>61</v>
      </c>
      <c r="G42" s="238" t="s">
        <v>69</v>
      </c>
      <c r="H42" s="241" t="s">
        <v>304</v>
      </c>
      <c r="I42" s="112">
        <v>41030</v>
      </c>
      <c r="J42" s="112">
        <v>41030</v>
      </c>
      <c r="K42" s="238" t="s">
        <v>186</v>
      </c>
      <c r="L42" s="112">
        <v>41394</v>
      </c>
      <c r="M42" s="139"/>
    </row>
    <row r="43" spans="1:13" x14ac:dyDescent="0.25">
      <c r="A43" s="120" t="s">
        <v>85</v>
      </c>
      <c r="B43" s="159" t="s">
        <v>255</v>
      </c>
      <c r="C43" s="160" t="s">
        <v>256</v>
      </c>
      <c r="D43" s="242"/>
      <c r="E43" s="161"/>
      <c r="F43" s="239"/>
      <c r="G43" s="239"/>
      <c r="H43" s="242"/>
      <c r="I43" s="113">
        <v>41395</v>
      </c>
      <c r="J43" s="113">
        <v>41395</v>
      </c>
      <c r="K43" s="239"/>
      <c r="L43" s="113">
        <v>41759</v>
      </c>
      <c r="M43" s="123" t="s">
        <v>273</v>
      </c>
    </row>
    <row r="44" spans="1:13" ht="13.8" thickBot="1" x14ac:dyDescent="0.3">
      <c r="A44" s="124" t="s">
        <v>85</v>
      </c>
      <c r="B44" s="135" t="s">
        <v>326</v>
      </c>
      <c r="C44" s="154" t="s">
        <v>327</v>
      </c>
      <c r="D44" s="243"/>
      <c r="E44" s="136"/>
      <c r="F44" s="240"/>
      <c r="G44" s="240"/>
      <c r="H44" s="243"/>
      <c r="I44" s="114">
        <v>41760</v>
      </c>
      <c r="J44" s="114">
        <v>41760</v>
      </c>
      <c r="K44" s="240"/>
      <c r="L44" s="114">
        <v>42004</v>
      </c>
      <c r="M44" s="126" t="s">
        <v>272</v>
      </c>
    </row>
    <row r="45" spans="1:13" x14ac:dyDescent="0.25">
      <c r="A45" s="116" t="s">
        <v>85</v>
      </c>
      <c r="B45" s="137" t="s">
        <v>216</v>
      </c>
      <c r="C45" s="155" t="s">
        <v>242</v>
      </c>
      <c r="D45" s="241" t="s">
        <v>174</v>
      </c>
      <c r="E45" s="138"/>
      <c r="F45" s="238" t="s">
        <v>61</v>
      </c>
      <c r="G45" s="238" t="s">
        <v>69</v>
      </c>
      <c r="H45" s="241" t="s">
        <v>304</v>
      </c>
      <c r="I45" s="112">
        <v>41030</v>
      </c>
      <c r="J45" s="112">
        <v>41030</v>
      </c>
      <c r="K45" s="238" t="s">
        <v>187</v>
      </c>
      <c r="L45" s="112">
        <v>41394</v>
      </c>
      <c r="M45" s="139"/>
    </row>
    <row r="46" spans="1:13" x14ac:dyDescent="0.25">
      <c r="A46" s="120" t="s">
        <v>85</v>
      </c>
      <c r="B46" s="159" t="s">
        <v>257</v>
      </c>
      <c r="C46" s="160" t="s">
        <v>258</v>
      </c>
      <c r="D46" s="242"/>
      <c r="E46" s="161"/>
      <c r="F46" s="239"/>
      <c r="G46" s="239"/>
      <c r="H46" s="242"/>
      <c r="I46" s="113">
        <v>41395</v>
      </c>
      <c r="J46" s="113">
        <v>41395</v>
      </c>
      <c r="K46" s="239"/>
      <c r="L46" s="113">
        <v>41759</v>
      </c>
      <c r="M46" s="123" t="s">
        <v>273</v>
      </c>
    </row>
    <row r="47" spans="1:13" ht="13.8" thickBot="1" x14ac:dyDescent="0.3">
      <c r="A47" s="124" t="s">
        <v>85</v>
      </c>
      <c r="B47" s="135" t="s">
        <v>328</v>
      </c>
      <c r="C47" s="154" t="s">
        <v>329</v>
      </c>
      <c r="D47" s="243"/>
      <c r="E47" s="136"/>
      <c r="F47" s="240"/>
      <c r="G47" s="240"/>
      <c r="H47" s="243"/>
      <c r="I47" s="114">
        <v>41760</v>
      </c>
      <c r="J47" s="114">
        <v>41760</v>
      </c>
      <c r="K47" s="240"/>
      <c r="L47" s="114">
        <v>42004</v>
      </c>
      <c r="M47" s="126" t="s">
        <v>272</v>
      </c>
    </row>
    <row r="48" spans="1:13" ht="13.8" thickBot="1" x14ac:dyDescent="0.3">
      <c r="A48" s="141" t="s">
        <v>85</v>
      </c>
      <c r="B48" s="142" t="s">
        <v>217</v>
      </c>
      <c r="C48" s="156" t="s">
        <v>243</v>
      </c>
      <c r="D48" s="143" t="s">
        <v>168</v>
      </c>
      <c r="E48" s="144"/>
      <c r="F48" s="145" t="s">
        <v>61</v>
      </c>
      <c r="G48" s="145" t="s">
        <v>69</v>
      </c>
      <c r="H48" s="143" t="s">
        <v>304</v>
      </c>
      <c r="I48" s="140">
        <v>40536</v>
      </c>
      <c r="J48" s="140">
        <v>40536</v>
      </c>
      <c r="K48" s="145" t="s">
        <v>188</v>
      </c>
      <c r="L48" s="140">
        <v>40676</v>
      </c>
      <c r="M48" s="146"/>
    </row>
    <row r="49" spans="1:13" x14ac:dyDescent="0.25">
      <c r="A49" s="116" t="s">
        <v>85</v>
      </c>
      <c r="B49" s="137" t="s">
        <v>218</v>
      </c>
      <c r="C49" s="155" t="s">
        <v>244</v>
      </c>
      <c r="D49" s="241" t="s">
        <v>175</v>
      </c>
      <c r="E49" s="138"/>
      <c r="F49" s="238" t="s">
        <v>61</v>
      </c>
      <c r="G49" s="238" t="s">
        <v>69</v>
      </c>
      <c r="H49" s="241" t="s">
        <v>304</v>
      </c>
      <c r="I49" s="112">
        <v>41061</v>
      </c>
      <c r="J49" s="112">
        <v>41061</v>
      </c>
      <c r="K49" s="238" t="s">
        <v>189</v>
      </c>
      <c r="L49" s="112">
        <v>41425</v>
      </c>
      <c r="M49" s="139"/>
    </row>
    <row r="50" spans="1:13" x14ac:dyDescent="0.25">
      <c r="A50" s="120" t="s">
        <v>85</v>
      </c>
      <c r="B50" s="159" t="s">
        <v>259</v>
      </c>
      <c r="C50" s="160" t="s">
        <v>260</v>
      </c>
      <c r="D50" s="242"/>
      <c r="E50" s="161"/>
      <c r="F50" s="239"/>
      <c r="G50" s="239"/>
      <c r="H50" s="242"/>
      <c r="I50" s="113">
        <v>41426</v>
      </c>
      <c r="J50" s="113">
        <v>41426</v>
      </c>
      <c r="K50" s="239"/>
      <c r="L50" s="113">
        <v>41790</v>
      </c>
      <c r="M50" s="123" t="s">
        <v>273</v>
      </c>
    </row>
    <row r="51" spans="1:13" ht="13.8" thickBot="1" x14ac:dyDescent="0.3">
      <c r="A51" s="124" t="s">
        <v>85</v>
      </c>
      <c r="B51" s="135" t="s">
        <v>330</v>
      </c>
      <c r="C51" s="154" t="s">
        <v>331</v>
      </c>
      <c r="D51" s="243"/>
      <c r="E51" s="136"/>
      <c r="F51" s="240"/>
      <c r="G51" s="240"/>
      <c r="H51" s="243"/>
      <c r="I51" s="114">
        <v>41791</v>
      </c>
      <c r="J51" s="114">
        <v>41791</v>
      </c>
      <c r="K51" s="240"/>
      <c r="L51" s="114">
        <v>42004</v>
      </c>
      <c r="M51" s="126" t="s">
        <v>272</v>
      </c>
    </row>
    <row r="52" spans="1:13" x14ac:dyDescent="0.25">
      <c r="A52" s="116" t="s">
        <v>85</v>
      </c>
      <c r="B52" s="137" t="s">
        <v>219</v>
      </c>
      <c r="C52" s="155" t="s">
        <v>245</v>
      </c>
      <c r="D52" s="241" t="s">
        <v>193</v>
      </c>
      <c r="E52" s="138"/>
      <c r="F52" s="238" t="s">
        <v>61</v>
      </c>
      <c r="G52" s="238" t="s">
        <v>69</v>
      </c>
      <c r="H52" s="241" t="s">
        <v>304</v>
      </c>
      <c r="I52" s="112">
        <v>40969</v>
      </c>
      <c r="J52" s="112">
        <v>40998</v>
      </c>
      <c r="K52" s="238" t="s">
        <v>194</v>
      </c>
      <c r="L52" s="112">
        <v>41362</v>
      </c>
      <c r="M52" s="139"/>
    </row>
    <row r="53" spans="1:13" x14ac:dyDescent="0.25">
      <c r="A53" s="120" t="s">
        <v>85</v>
      </c>
      <c r="B53" s="159" t="s">
        <v>261</v>
      </c>
      <c r="C53" s="160" t="s">
        <v>262</v>
      </c>
      <c r="D53" s="242"/>
      <c r="E53" s="161"/>
      <c r="F53" s="239"/>
      <c r="G53" s="239"/>
      <c r="H53" s="242"/>
      <c r="I53" s="113">
        <v>41334</v>
      </c>
      <c r="J53" s="113">
        <v>41363</v>
      </c>
      <c r="K53" s="239"/>
      <c r="L53" s="113">
        <v>41727</v>
      </c>
      <c r="M53" s="123" t="s">
        <v>273</v>
      </c>
    </row>
    <row r="54" spans="1:13" ht="13.8" thickBot="1" x14ac:dyDescent="0.3">
      <c r="A54" s="124" t="s">
        <v>85</v>
      </c>
      <c r="B54" s="135" t="s">
        <v>332</v>
      </c>
      <c r="C54" s="154" t="s">
        <v>333</v>
      </c>
      <c r="D54" s="243"/>
      <c r="E54" s="136"/>
      <c r="F54" s="240"/>
      <c r="G54" s="240"/>
      <c r="H54" s="243"/>
      <c r="I54" s="114">
        <v>41728</v>
      </c>
      <c r="J54" s="114">
        <v>41728</v>
      </c>
      <c r="K54" s="240"/>
      <c r="L54" s="114">
        <v>42004</v>
      </c>
      <c r="M54" s="126" t="s">
        <v>272</v>
      </c>
    </row>
    <row r="55" spans="1:13" x14ac:dyDescent="0.25">
      <c r="A55" s="116" t="s">
        <v>85</v>
      </c>
      <c r="B55" s="137" t="s">
        <v>220</v>
      </c>
      <c r="C55" s="155" t="s">
        <v>246</v>
      </c>
      <c r="D55" s="241" t="s">
        <v>195</v>
      </c>
      <c r="E55" s="138"/>
      <c r="F55" s="238" t="s">
        <v>61</v>
      </c>
      <c r="G55" s="238" t="s">
        <v>69</v>
      </c>
      <c r="H55" s="241" t="s">
        <v>304</v>
      </c>
      <c r="I55" s="112">
        <v>41183</v>
      </c>
      <c r="J55" s="112">
        <f>I55</f>
        <v>41183</v>
      </c>
      <c r="K55" s="238" t="s">
        <v>196</v>
      </c>
      <c r="L55" s="112">
        <v>41547</v>
      </c>
      <c r="M55" s="139"/>
    </row>
    <row r="56" spans="1:13" ht="13.8" thickBot="1" x14ac:dyDescent="0.3">
      <c r="A56" s="124" t="s">
        <v>83</v>
      </c>
      <c r="B56" s="135" t="s">
        <v>281</v>
      </c>
      <c r="C56" s="154" t="s">
        <v>282</v>
      </c>
      <c r="D56" s="243"/>
      <c r="E56" s="136"/>
      <c r="F56" s="240"/>
      <c r="G56" s="240"/>
      <c r="H56" s="243"/>
      <c r="I56" s="114">
        <v>41548</v>
      </c>
      <c r="J56" s="114">
        <v>41548</v>
      </c>
      <c r="K56" s="240"/>
      <c r="L56" s="114">
        <v>42004</v>
      </c>
      <c r="M56" s="126" t="s">
        <v>273</v>
      </c>
    </row>
    <row r="57" spans="1:13" ht="13.8" thickBot="1" x14ac:dyDescent="0.3">
      <c r="A57" s="141" t="s">
        <v>85</v>
      </c>
      <c r="B57" s="142" t="s">
        <v>263</v>
      </c>
      <c r="C57" s="156" t="s">
        <v>265</v>
      </c>
      <c r="D57" s="143" t="s">
        <v>274</v>
      </c>
      <c r="E57" s="144"/>
      <c r="F57" s="145" t="s">
        <v>61</v>
      </c>
      <c r="G57" s="145" t="s">
        <v>69</v>
      </c>
      <c r="H57" s="143" t="s">
        <v>304</v>
      </c>
      <c r="I57" s="140">
        <v>41550</v>
      </c>
      <c r="J57" s="140">
        <v>41532</v>
      </c>
      <c r="K57" s="145" t="s">
        <v>264</v>
      </c>
      <c r="L57" s="140">
        <v>41865</v>
      </c>
      <c r="M57" s="146"/>
    </row>
  </sheetData>
  <mergeCells count="75">
    <mergeCell ref="K14:K17"/>
    <mergeCell ref="H14:H17"/>
    <mergeCell ref="G14:G17"/>
    <mergeCell ref="F14:F17"/>
    <mergeCell ref="K34:K36"/>
    <mergeCell ref="K18:K22"/>
    <mergeCell ref="K23:K27"/>
    <mergeCell ref="H18:H22"/>
    <mergeCell ref="H23:H27"/>
    <mergeCell ref="D39:D41"/>
    <mergeCell ref="F39:F41"/>
    <mergeCell ref="G39:G41"/>
    <mergeCell ref="H39:H41"/>
    <mergeCell ref="H34:H36"/>
    <mergeCell ref="G34:G36"/>
    <mergeCell ref="F34:F36"/>
    <mergeCell ref="F23:F27"/>
    <mergeCell ref="D11:D13"/>
    <mergeCell ref="F11:F13"/>
    <mergeCell ref="F18:F22"/>
    <mergeCell ref="D18:D22"/>
    <mergeCell ref="K11:K13"/>
    <mergeCell ref="D28:D30"/>
    <mergeCell ref="F28:F30"/>
    <mergeCell ref="G28:G30"/>
    <mergeCell ref="H28:H30"/>
    <mergeCell ref="K28:K30"/>
    <mergeCell ref="G23:G27"/>
    <mergeCell ref="G11:G13"/>
    <mergeCell ref="H11:H13"/>
    <mergeCell ref="H31:H33"/>
    <mergeCell ref="K31:K33"/>
    <mergeCell ref="H37:H38"/>
    <mergeCell ref="K37:K38"/>
    <mergeCell ref="D14:D17"/>
    <mergeCell ref="K6:K10"/>
    <mergeCell ref="D6:D10"/>
    <mergeCell ref="H6:H10"/>
    <mergeCell ref="F6:F10"/>
    <mergeCell ref="G6:G10"/>
    <mergeCell ref="H42:H44"/>
    <mergeCell ref="K42:K44"/>
    <mergeCell ref="K39:K41"/>
    <mergeCell ref="D45:D47"/>
    <mergeCell ref="H45:H47"/>
    <mergeCell ref="K45:K47"/>
    <mergeCell ref="D34:D36"/>
    <mergeCell ref="D23:D27"/>
    <mergeCell ref="G18:G22"/>
    <mergeCell ref="F45:F47"/>
    <mergeCell ref="G45:G47"/>
    <mergeCell ref="D31:D33"/>
    <mergeCell ref="F31:F33"/>
    <mergeCell ref="G31:G33"/>
    <mergeCell ref="G37:G38"/>
    <mergeCell ref="D42:D44"/>
    <mergeCell ref="F42:F44"/>
    <mergeCell ref="G42:G44"/>
    <mergeCell ref="F37:F38"/>
    <mergeCell ref="D37:D38"/>
    <mergeCell ref="D52:D54"/>
    <mergeCell ref="F52:F54"/>
    <mergeCell ref="K55:K56"/>
    <mergeCell ref="H55:H56"/>
    <mergeCell ref="G55:G56"/>
    <mergeCell ref="F55:F56"/>
    <mergeCell ref="D55:D56"/>
    <mergeCell ref="G52:G54"/>
    <mergeCell ref="H52:H54"/>
    <mergeCell ref="K52:K54"/>
    <mergeCell ref="K49:K51"/>
    <mergeCell ref="D49:D51"/>
    <mergeCell ref="F49:F51"/>
    <mergeCell ref="G49:G51"/>
    <mergeCell ref="H49:H51"/>
  </mergeCells>
  <dataValidations count="2">
    <dataValidation type="list" allowBlank="1" showInputMessage="1" showErrorMessage="1" sqref="G59903:G62601 F45 F42 F39 F48:F49 F52:F55 F57:F62601 F23 F14 F11 F18 F28 F31 F34 F37 F6">
      <formula1>priorpost</formula1>
    </dataValidation>
    <dataValidation type="list" allowBlank="1" showInputMessage="1" showErrorMessage="1" sqref="G45 G42 G39 G48:G49 G52:G55 G57:G59902 G23 G14 G18 G28 G31 G34 G37 G11 G6">
      <formula1>fi</formula1>
    </dataValidation>
  </dataValidations>
  <printOptions horizontalCentered="1"/>
  <pageMargins left="0.74803149606299213" right="0.74803149606299213" top="0.27559055118110237" bottom="0.35433070866141736" header="0.11811023622047245" footer="0.27559055118110237"/>
  <pageSetup paperSize="9" scale="50" fitToHeight="0" orientation="landscape" r:id="rId1"/>
  <headerFooter alignWithMargins="0">
    <oddHeader>&amp;C&amp;"Times New Roman,Bold"&amp;18PROJECT MANAGEMENT UNIT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6"/>
  <sheetViews>
    <sheetView showGridLines="0" tabSelected="1" topLeftCell="B1" workbookViewId="0">
      <selection activeCell="I9" sqref="I9"/>
    </sheetView>
  </sheetViews>
  <sheetFormatPr defaultRowHeight="13.2" x14ac:dyDescent="0.25"/>
  <cols>
    <col min="1" max="1" width="5.109375" customWidth="1"/>
    <col min="2" max="2" width="14.44140625" customWidth="1"/>
    <col min="3" max="3" width="21.5546875" style="3" customWidth="1"/>
    <col min="4" max="4" width="12.33203125" customWidth="1"/>
    <col min="5" max="5" width="9.33203125" style="80" bestFit="1" customWidth="1"/>
    <col min="6" max="6" width="11.109375" style="80" customWidth="1"/>
    <col min="7" max="7" width="23.109375" bestFit="1" customWidth="1"/>
    <col min="8" max="8" width="13.33203125" customWidth="1"/>
  </cols>
  <sheetData>
    <row r="1" spans="1:8" ht="17.399999999999999" x14ac:dyDescent="0.3">
      <c r="A1" s="19" t="s">
        <v>45</v>
      </c>
      <c r="B1" s="19"/>
      <c r="C1" s="17"/>
      <c r="D1" s="17"/>
      <c r="E1" s="94"/>
      <c r="F1" s="94"/>
      <c r="G1" s="17"/>
    </row>
    <row r="2" spans="1:8" ht="13.5" customHeight="1" x14ac:dyDescent="0.25">
      <c r="C2"/>
    </row>
    <row r="3" spans="1:8" s="3" customFormat="1" ht="26.4" x14ac:dyDescent="0.25">
      <c r="A3" s="4" t="s">
        <v>54</v>
      </c>
      <c r="B3" s="4" t="s">
        <v>63</v>
      </c>
      <c r="C3" s="4" t="s">
        <v>40</v>
      </c>
      <c r="D3" s="4" t="s">
        <v>42</v>
      </c>
      <c r="E3" s="104" t="s">
        <v>43</v>
      </c>
      <c r="F3" s="104" t="s">
        <v>44</v>
      </c>
      <c r="G3" s="4" t="s">
        <v>6</v>
      </c>
    </row>
    <row r="4" spans="1:8" ht="39.6" x14ac:dyDescent="0.25">
      <c r="A4" s="6">
        <v>1</v>
      </c>
      <c r="B4" s="64" t="s">
        <v>300</v>
      </c>
      <c r="C4" s="70" t="s">
        <v>148</v>
      </c>
      <c r="D4" s="64" t="s">
        <v>147</v>
      </c>
      <c r="E4" s="105">
        <v>40666</v>
      </c>
      <c r="F4" s="105">
        <v>40669</v>
      </c>
      <c r="G4" s="64" t="s">
        <v>149</v>
      </c>
      <c r="H4" s="157"/>
    </row>
    <row r="5" spans="1:8" x14ac:dyDescent="0.25">
      <c r="A5" s="6"/>
      <c r="B5" s="6"/>
      <c r="C5" s="29"/>
      <c r="D5" s="6"/>
      <c r="E5" s="105"/>
      <c r="F5" s="105"/>
      <c r="G5" s="6"/>
    </row>
    <row r="6" spans="1:8" x14ac:dyDescent="0.25">
      <c r="A6" s="6"/>
      <c r="B6" s="6"/>
      <c r="C6" s="29"/>
      <c r="D6" s="6"/>
      <c r="E6" s="105"/>
      <c r="F6" s="105"/>
      <c r="G6" s="6"/>
    </row>
    <row r="7" spans="1:8" x14ac:dyDescent="0.25">
      <c r="A7" s="6"/>
      <c r="B7" s="6"/>
      <c r="C7" s="29"/>
      <c r="D7" s="6"/>
      <c r="E7" s="105"/>
      <c r="F7" s="105"/>
      <c r="G7" s="6"/>
    </row>
    <row r="8" spans="1:8" x14ac:dyDescent="0.25">
      <c r="A8" s="6"/>
      <c r="B8" s="6"/>
      <c r="C8" s="29"/>
      <c r="D8" s="6"/>
      <c r="E8" s="105"/>
      <c r="F8" s="105"/>
      <c r="G8" s="6"/>
    </row>
    <row r="9" spans="1:8" x14ac:dyDescent="0.25">
      <c r="A9" s="6"/>
      <c r="B9" s="6"/>
      <c r="C9" s="29"/>
      <c r="D9" s="6"/>
      <c r="E9" s="105"/>
      <c r="F9" s="105"/>
      <c r="G9" s="6"/>
    </row>
    <row r="10" spans="1:8" x14ac:dyDescent="0.25">
      <c r="A10" s="6"/>
      <c r="B10" s="6"/>
      <c r="C10" s="29"/>
      <c r="D10" s="6"/>
      <c r="E10" s="105"/>
      <c r="F10" s="105"/>
      <c r="G10" s="6"/>
    </row>
    <row r="11" spans="1:8" x14ac:dyDescent="0.25">
      <c r="A11" s="6"/>
      <c r="B11" s="6"/>
      <c r="C11" s="29"/>
      <c r="D11" s="6"/>
      <c r="E11" s="105"/>
      <c r="F11" s="105"/>
      <c r="G11" s="6"/>
    </row>
    <row r="12" spans="1:8" x14ac:dyDescent="0.25">
      <c r="A12" s="6"/>
      <c r="B12" s="6"/>
      <c r="C12" s="29"/>
      <c r="D12" s="6"/>
      <c r="E12" s="105"/>
      <c r="F12" s="105"/>
      <c r="G12" s="6"/>
    </row>
    <row r="13" spans="1:8" x14ac:dyDescent="0.25">
      <c r="A13" s="6"/>
      <c r="B13" s="6"/>
      <c r="C13" s="29"/>
      <c r="D13" s="6"/>
      <c r="E13" s="105"/>
      <c r="F13" s="105"/>
      <c r="G13" s="6"/>
    </row>
    <row r="14" spans="1:8" x14ac:dyDescent="0.25">
      <c r="A14" s="6"/>
      <c r="B14" s="6"/>
      <c r="C14" s="29"/>
      <c r="D14" s="6"/>
      <c r="E14" s="105"/>
      <c r="F14" s="105"/>
      <c r="G14" s="6"/>
    </row>
    <row r="15" spans="1:8" x14ac:dyDescent="0.25">
      <c r="A15" s="6"/>
      <c r="B15" s="6"/>
      <c r="C15" s="29"/>
      <c r="D15" s="6"/>
      <c r="E15" s="105"/>
      <c r="F15" s="105"/>
      <c r="G15" s="6"/>
    </row>
    <row r="16" spans="1:8" x14ac:dyDescent="0.25">
      <c r="A16" s="6"/>
      <c r="B16" s="6"/>
      <c r="C16" s="29"/>
      <c r="D16" s="6"/>
      <c r="E16" s="105"/>
      <c r="F16" s="105"/>
      <c r="G16" s="6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3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</vt:i4>
      </vt:variant>
    </vt:vector>
  </HeadingPairs>
  <TitlesOfParts>
    <vt:vector size="25" baseType="lpstr">
      <vt:lpstr>Settings</vt:lpstr>
      <vt:lpstr>General</vt:lpstr>
      <vt:lpstr>Goods and Works</vt:lpstr>
      <vt:lpstr>Consulting Services</vt:lpstr>
      <vt:lpstr>Operational Cost</vt:lpstr>
      <vt:lpstr>PMU</vt:lpstr>
      <vt:lpstr>Capacity Building</vt:lpstr>
      <vt:lpstr>country</vt:lpstr>
      <vt:lpstr>fi</vt:lpstr>
      <vt:lpstr>gwncs</vt:lpstr>
      <vt:lpstr>lncr</vt:lpstr>
      <vt:lpstr>'Capacity Building'!Print_Area</vt:lpstr>
      <vt:lpstr>'Consulting Services'!Print_Area</vt:lpstr>
      <vt:lpstr>General!Print_Area</vt:lpstr>
      <vt:lpstr>'Goods and Works'!Print_Area</vt:lpstr>
      <vt:lpstr>'Operational Cost'!Print_Area</vt:lpstr>
      <vt:lpstr>PMU!Print_Area</vt:lpstr>
      <vt:lpstr>'Consulting Services'!Print_Titles</vt:lpstr>
      <vt:lpstr>'Goods and Works'!Print_Titles</vt:lpstr>
      <vt:lpstr>'Operational Cost'!Print_Titles</vt:lpstr>
      <vt:lpstr>PMU!Print_Titles</vt:lpstr>
      <vt:lpstr>priorpost</vt:lpstr>
      <vt:lpstr>projectName</vt:lpstr>
      <vt:lpstr>projID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Jocelyne Jabbour</cp:lastModifiedBy>
  <cp:lastPrinted>2014-09-24T13:33:21Z</cp:lastPrinted>
  <dcterms:created xsi:type="dcterms:W3CDTF">2009-04-13T14:29:24Z</dcterms:created>
  <dcterms:modified xsi:type="dcterms:W3CDTF">2014-10-26T11:24:33Z</dcterms:modified>
</cp:coreProperties>
</file>