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2240" windowHeight="7890" firstSheet="1" activeTab="4"/>
  </bookViews>
  <sheets>
    <sheet name="track renwewal" sheetId="7" r:id="rId1"/>
    <sheet name="ENR NEW LAW " sheetId="1" r:id="rId2"/>
    <sheet name="ETCS1" sheetId="3" r:id="rId3"/>
    <sheet name="ATP" sheetId="4" r:id="rId4"/>
    <sheet name="PSO" sheetId="5" r:id="rId5"/>
    <sheet name="cairo-alex " sheetId="8" r:id="rId6"/>
    <sheet name="bani-seuf- assuit " sheetId="9" r:id="rId7"/>
    <sheet name="studies for developing " sheetId="12" r:id="rId8"/>
    <sheet name="new staff policy " sheetId="13" r:id="rId9"/>
  </sheets>
  <calcPr calcId="145621"/>
</workbook>
</file>

<file path=xl/calcChain.xml><?xml version="1.0" encoding="utf-8"?>
<calcChain xmlns="http://schemas.openxmlformats.org/spreadsheetml/2006/main">
  <c r="Y14" i="9" l="1"/>
  <c r="R20" i="7" l="1"/>
  <c r="T20" i="7"/>
  <c r="J8" i="3" l="1"/>
  <c r="F8" i="4" l="1"/>
  <c r="J8" i="1"/>
  <c r="N8" i="1" s="1"/>
  <c r="O8" i="1" s="1"/>
  <c r="P8" i="1" s="1"/>
  <c r="Q8" i="1" s="1"/>
  <c r="R8" i="1" s="1"/>
  <c r="S8" i="1" s="1"/>
  <c r="T8" i="1" s="1"/>
  <c r="V8" i="1" s="1"/>
  <c r="F8" i="5" l="1"/>
  <c r="G8" i="5" s="1"/>
  <c r="H8" i="5" s="1"/>
  <c r="I8" i="5" s="1"/>
  <c r="J8" i="5" s="1"/>
  <c r="K8" i="5" s="1"/>
  <c r="L8" i="5" s="1"/>
  <c r="M8" i="5" s="1"/>
  <c r="N8" i="5" s="1"/>
  <c r="O8" i="5" s="1"/>
  <c r="P8" i="5" s="1"/>
  <c r="Q8" i="5" s="1"/>
  <c r="R8" i="5" s="1"/>
  <c r="S8" i="5" s="1"/>
  <c r="T8" i="5" s="1"/>
  <c r="V8" i="5" s="1"/>
  <c r="Y8" i="9"/>
  <c r="R9" i="8" l="1"/>
  <c r="S9" i="8" s="1"/>
  <c r="T9" i="8" s="1"/>
  <c r="R8" i="8"/>
  <c r="S8" i="8" s="1"/>
  <c r="P8" i="8"/>
  <c r="T8" i="8" l="1"/>
  <c r="U8" i="8"/>
  <c r="V8" i="8" s="1"/>
  <c r="Y8" i="8" s="1"/>
  <c r="Z8" i="8" s="1"/>
  <c r="AA8" i="8" s="1"/>
  <c r="AB8" i="8" s="1"/>
  <c r="AC8" i="8" s="1"/>
  <c r="AD8" i="8" s="1"/>
  <c r="U9" i="8"/>
  <c r="V9" i="8" s="1"/>
  <c r="Y9" i="8" s="1"/>
  <c r="Z9" i="8" s="1"/>
  <c r="AA9" i="8" s="1"/>
  <c r="AB9" i="8" s="1"/>
  <c r="AC9" i="8" s="1"/>
  <c r="AD9" i="8" s="1"/>
  <c r="G8" i="4" l="1"/>
  <c r="H8" i="4" s="1"/>
  <c r="I8" i="4" s="1"/>
  <c r="J8" i="4" s="1"/>
  <c r="K8" i="4" s="1"/>
  <c r="L8" i="4" s="1"/>
  <c r="M8" i="4" s="1"/>
  <c r="N8" i="4" s="1"/>
  <c r="O8" i="4" s="1"/>
  <c r="P8" i="4" s="1"/>
  <c r="Q8" i="4" s="1"/>
  <c r="R8" i="4" s="1"/>
  <c r="S8" i="4" s="1"/>
  <c r="T8" i="4" s="1"/>
  <c r="V8" i="4" s="1"/>
  <c r="K20" i="7"/>
  <c r="L20" i="7" s="1"/>
  <c r="M20" i="7" s="1"/>
  <c r="N20" i="7" s="1"/>
  <c r="O20" i="7" s="1"/>
  <c r="T11" i="7" s="1"/>
  <c r="K11" i="7"/>
  <c r="L11" i="7" s="1"/>
  <c r="M11" i="7" s="1"/>
  <c r="N11" i="7" s="1"/>
  <c r="K8" i="3"/>
  <c r="L8" i="3" s="1"/>
  <c r="M8" i="3" s="1"/>
  <c r="N8" i="3" s="1"/>
  <c r="O8" i="3" s="1"/>
  <c r="P8" i="3" s="1"/>
  <c r="Q8" i="3" s="1"/>
  <c r="R8" i="3" s="1"/>
  <c r="S8" i="3" s="1"/>
  <c r="T8" i="3" s="1"/>
  <c r="V8" i="3" s="1"/>
  <c r="O11" i="7" l="1"/>
  <c r="P11" i="7" l="1"/>
  <c r="P20" i="7" l="1"/>
  <c r="Q11" i="7"/>
  <c r="R11" i="7" s="1"/>
</calcChain>
</file>

<file path=xl/sharedStrings.xml><?xml version="1.0" encoding="utf-8"?>
<sst xmlns="http://schemas.openxmlformats.org/spreadsheetml/2006/main" count="346" uniqueCount="134">
  <si>
    <t xml:space="preserve"> </t>
  </si>
  <si>
    <t>REQUEST FOR PROPOSALS</t>
  </si>
  <si>
    <t>EVALUATION</t>
  </si>
  <si>
    <t xml:space="preserve">CONTRACT </t>
  </si>
  <si>
    <t>DESCRIPTION</t>
  </si>
  <si>
    <t xml:space="preserve">UPDATE </t>
  </si>
  <si>
    <t>Estimated Cost US$</t>
  </si>
  <si>
    <t>Selection Method</t>
  </si>
  <si>
    <t>ToR</t>
  </si>
  <si>
    <t>Request for Expressions of Interest</t>
  </si>
  <si>
    <t>Short List</t>
  </si>
  <si>
    <t>Conclude RfP</t>
  </si>
  <si>
    <t>Wb No-objection to RfP</t>
  </si>
  <si>
    <t>Invitation to submit proposals</t>
  </si>
  <si>
    <t>Proposals due date</t>
  </si>
  <si>
    <t>Technical Evaluation Report</t>
  </si>
  <si>
    <t>Wb no-objection to Technical Evaluation Report</t>
  </si>
  <si>
    <t>Public Opening of Financial proposals</t>
  </si>
  <si>
    <t>Combined Technical/Financial Evaluation Report</t>
  </si>
  <si>
    <t>Contract negotiation</t>
  </si>
  <si>
    <t>WB no-objection to negotiated contract</t>
  </si>
  <si>
    <t>Notification of award</t>
  </si>
  <si>
    <t>Contract signature</t>
  </si>
  <si>
    <t>Contract start date</t>
  </si>
  <si>
    <t>Duration</t>
  </si>
  <si>
    <t>Contract end date</t>
  </si>
  <si>
    <t xml:space="preserve">PLANNED </t>
  </si>
  <si>
    <t>(Individual Consultant method)</t>
  </si>
  <si>
    <t xml:space="preserve">ACTUAL </t>
  </si>
  <si>
    <t>QCBS</t>
  </si>
  <si>
    <t xml:space="preserve"> ETCS-1</t>
  </si>
  <si>
    <t xml:space="preserve">6 Million $ </t>
  </si>
  <si>
    <t xml:space="preserve">1.5 Million $ </t>
  </si>
  <si>
    <t xml:space="preserve">WB NO OBJCTION </t>
  </si>
  <si>
    <t xml:space="preserve">Amendment to the contract </t>
  </si>
  <si>
    <t xml:space="preserve">27months </t>
  </si>
  <si>
    <t>ETCS-1 (Studies &amp; bidding documents preparation)</t>
  </si>
  <si>
    <t xml:space="preserve">done </t>
  </si>
  <si>
    <t xml:space="preserve">WB NO OBJECTION </t>
  </si>
  <si>
    <t xml:space="preserve"> 84 Million $ </t>
  </si>
  <si>
    <t>send request to WB for contract extension</t>
  </si>
  <si>
    <t>ICB</t>
  </si>
  <si>
    <t>52 month</t>
  </si>
  <si>
    <t>3 months</t>
  </si>
  <si>
    <t>18 month</t>
  </si>
  <si>
    <t xml:space="preserve">Design, Supply and Installation </t>
  </si>
  <si>
    <t>Description</t>
  </si>
  <si>
    <t>Estimation
US$ Million</t>
  </si>
  <si>
    <t>Procurement
method</t>
  </si>
  <si>
    <t>Prior/Post review</t>
  </si>
  <si>
    <t>Contract versus Planned Contractula versus actual</t>
  </si>
  <si>
    <t>PREQUALIFICATION</t>
  </si>
  <si>
    <t>BIDDING DOCUMENTS 1st STAGE</t>
  </si>
  <si>
    <t>Coming into Force</t>
  </si>
  <si>
    <t>EVALUATION 1st STAGE BIDDING</t>
  </si>
  <si>
    <t>BIDDING DOCUMENTS 2nd STAGE</t>
  </si>
  <si>
    <t>EVALUATION 2nd STAGE BIDS</t>
  </si>
  <si>
    <t>CONTRACT DURATION</t>
  </si>
  <si>
    <t>Prequalification
documents</t>
  </si>
  <si>
    <t>WB No-Objection</t>
  </si>
  <si>
    <t>Advertising</t>
  </si>
  <si>
    <t>Prequalification
BER</t>
  </si>
  <si>
    <t>Prequalification - WB NO to BER</t>
  </si>
  <si>
    <t>Bidding documents</t>
  </si>
  <si>
    <t xml:space="preserve">1st stage Technical Bids Opening </t>
  </si>
  <si>
    <t>First Clarification Workshop</t>
  </si>
  <si>
    <t>Second Clarification Workshop</t>
  </si>
  <si>
    <t>First Draft Bid Evaluation Report</t>
  </si>
  <si>
    <t>First Final Bid Evaluation Report</t>
  </si>
  <si>
    <t>Invitation for 2nd stage bidding</t>
  </si>
  <si>
    <t>Bid Opening</t>
  </si>
  <si>
    <t>Bid Evaluation Report</t>
  </si>
  <si>
    <t>Total Estimated Duration (years)</t>
  </si>
  <si>
    <t>Prior</t>
  </si>
  <si>
    <t>As per Contract Date</t>
  </si>
  <si>
    <t>Planned Contractual</t>
  </si>
  <si>
    <t>Further to WB Meeting 
13 february 2012</t>
  </si>
  <si>
    <t>Further to ENR/SYSTRA Meeting  
13 June 2012</t>
  </si>
  <si>
    <t>Further to the WB request on 19 July 2012</t>
  </si>
  <si>
    <t xml:space="preserve">Further to the WB request on 28 August 2012 </t>
  </si>
  <si>
    <t>Further to WB Meeting 
10 September 2012</t>
  </si>
  <si>
    <t>Actual</t>
  </si>
  <si>
    <t>08/08/2011 rev.1</t>
  </si>
  <si>
    <t>05/12/2011 rev.3</t>
  </si>
  <si>
    <t xml:space="preserve">16/02/2012 rev.5 </t>
  </si>
  <si>
    <t>Design, Supply and Installation 2 Stage Bidding</t>
  </si>
  <si>
    <t>Estimated Cost in US $ Million</t>
  </si>
  <si>
    <t>Procurement method</t>
  </si>
  <si>
    <t>Update</t>
  </si>
  <si>
    <t>BIDDING DOCUMENTS 1ST STAGE</t>
  </si>
  <si>
    <t>EVALUATION 1rst STAGE BIDDING</t>
  </si>
  <si>
    <t xml:space="preserve">Prequalification Documents </t>
  </si>
  <si>
    <t>WB No-objection</t>
  </si>
  <si>
    <t>Prequalification BER</t>
  </si>
  <si>
    <t>Prequalification  - WB NO to BER</t>
  </si>
  <si>
    <t xml:space="preserve">Bidding Documents </t>
  </si>
  <si>
    <t>1rst Stage Technical Bids Opening</t>
  </si>
  <si>
    <t>Invitation for 2nd Stage Bidding</t>
  </si>
  <si>
    <t>Planned</t>
  </si>
  <si>
    <t xml:space="preserve">Actual </t>
  </si>
  <si>
    <t xml:space="preserve">100.000$ </t>
  </si>
  <si>
    <t xml:space="preserve"> 400.000  $ </t>
  </si>
  <si>
    <t xml:space="preserve">250,000 $ </t>
  </si>
  <si>
    <t xml:space="preserve">250,000 usd </t>
  </si>
  <si>
    <t>Revised Dec 013</t>
  </si>
  <si>
    <t>17//04/2012</t>
  </si>
  <si>
    <t>18 months</t>
  </si>
  <si>
    <t>12 Months</t>
  </si>
  <si>
    <t>12 month</t>
  </si>
  <si>
    <t xml:space="preserve">Track renewal works </t>
  </si>
  <si>
    <t>Egypt National Railways Restructuring Project (ENRRP)</t>
  </si>
  <si>
    <t>Procurement Plan</t>
  </si>
  <si>
    <t>Automatic train protection study</t>
  </si>
  <si>
    <t xml:space="preserve">Study for the elaboration of the new railway law </t>
  </si>
  <si>
    <t xml:space="preserve">Study for the signaling system and automatic train protection on the remaining ENR secondary lines  </t>
  </si>
  <si>
    <t>Study for the development of the structure of the public service obligation contract between the state and ENR, including the compensation formula for loss-making short-distance passenger services required by the State</t>
  </si>
  <si>
    <t>PSO study</t>
  </si>
  <si>
    <t>2 STAGES BIDDING</t>
  </si>
  <si>
    <t>Signalling modernization
CAIRO - ALEXANDRIA</t>
  </si>
  <si>
    <t>Signalling modernization
BENI SUEF - ASYUT</t>
  </si>
  <si>
    <t>SIGNALING MODERNIZATION OF CAIRO - ALEXANDRIA CORRIDOR</t>
  </si>
  <si>
    <t>SIGNALING MODERNIZATION OF BENI SUEF - ASYUT CORRIDOR</t>
  </si>
  <si>
    <t>Study for developing (i) principles for contribution of the State in financing railway infrastructure and (ii) a cost allocation formula to assign the costs of railway infrastructure to the freight and passenger business units (track access charge)</t>
  </si>
  <si>
    <t>Study for developing a strategy to rationalize staffing through defining new operational procedures and a new staff policy flexible to market needs as well as transparent procedures for merit-based selection of managers</t>
  </si>
  <si>
    <t>Updated on April 21, 2014</t>
  </si>
  <si>
    <t>28/5/2014</t>
  </si>
  <si>
    <t>57 month</t>
  </si>
  <si>
    <t>17 /4/2014</t>
  </si>
  <si>
    <t>26/6/2014</t>
  </si>
  <si>
    <t>23/1/2014</t>
  </si>
  <si>
    <t>30/1/2014</t>
  </si>
  <si>
    <t>20/7/2014</t>
  </si>
  <si>
    <t>Revised June 2014</t>
  </si>
  <si>
    <t>31/3/2015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</si>
</sst>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_-&quot;ج.م.‏&quot;\ * #,##0.00_-;_-&quot;ج.م.‏&quot;\ * #,##0.00\-;_-&quot;ج.م.‏&quot;\ * &quot;-&quot;??_-;_-@_-"/>
    <numFmt numFmtId="165" formatCode="_-* #,##0.00_-;_-* #,##0.00\-;_-* &quot;-&quot;??_-;_-@_-"/>
    <numFmt numFmtId="166" formatCode="_(* #,##0_);_(* \(#,##0\);_(* &quot;-&quot;??_);_(@_)"/>
    <numFmt numFmtId="167" formatCode="[$-1020000]B1d\ mmmm\ yyyy;@"/>
    <numFmt numFmtId="168" formatCode="[$-40C]dd\-mmm\-yy;@"/>
    <numFmt numFmtId="169" formatCode="dd/mm/yyyy;@"/>
    <numFmt numFmtId="170" formatCode="d/mm/yyyy;@"/>
    <numFmt numFmtId="171" formatCode="[$-409]d\-mmm\-yyyy;@"/>
    <numFmt numFmtId="172" formatCode="[$-1010000]d/m/yyyy;@"/>
    <numFmt numFmtId="173" formatCode="m/d/yy;@"/>
    <numFmt numFmtId="174" formatCode="[$-409]d\-mmm\-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/>
      <sz val="9"/>
      <color indexed="55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slantDashDot">
        <color indexed="64"/>
      </right>
      <top style="medium">
        <color indexed="64"/>
      </top>
      <bottom style="thin">
        <color indexed="64"/>
      </bottom>
      <diagonal/>
    </border>
    <border>
      <left style="slantDashDot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slantDashDot">
        <color indexed="64"/>
      </right>
      <top style="thin">
        <color indexed="64"/>
      </top>
      <bottom/>
      <diagonal/>
    </border>
    <border>
      <left style="slantDashDot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slantDashDot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slantDashDot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9" fillId="0" borderId="0"/>
    <xf numFmtId="43" fontId="4" fillId="0" borderId="0" applyFont="0" applyFill="0" applyBorder="0" applyAlignment="0" applyProtection="0"/>
  </cellStyleXfs>
  <cellXfs count="21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166" fontId="4" fillId="0" borderId="0" xfId="1" applyNumberFormat="1" applyFont="1"/>
    <xf numFmtId="0" fontId="5" fillId="0" borderId="0" xfId="0" applyFont="1"/>
    <xf numFmtId="0" fontId="5" fillId="0" borderId="0" xfId="0" applyFont="1" applyAlignment="1">
      <alignment wrapText="1"/>
    </xf>
    <xf numFmtId="166" fontId="6" fillId="0" borderId="0" xfId="1" applyNumberFormat="1" applyFont="1" applyAlignment="1">
      <alignment horizontal="right"/>
    </xf>
    <xf numFmtId="2" fontId="7" fillId="0" borderId="0" xfId="0" applyNumberFormat="1" applyFont="1" applyFill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6" fontId="6" fillId="2" borderId="1" xfId="1" applyNumberFormat="1" applyFont="1" applyFill="1" applyBorder="1" applyAlignment="1">
      <alignment horizontal="centerContinuous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66" fontId="10" fillId="2" borderId="6" xfId="1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textRotation="90" wrapText="1"/>
    </xf>
    <xf numFmtId="0" fontId="10" fillId="2" borderId="7" xfId="0" applyFont="1" applyFill="1" applyBorder="1" applyAlignment="1">
      <alignment horizontal="center" vertical="center" textRotation="90" wrapText="1"/>
    </xf>
    <xf numFmtId="0" fontId="10" fillId="2" borderId="8" xfId="0" applyFont="1" applyFill="1" applyBorder="1" applyAlignment="1">
      <alignment horizontal="center" vertical="center" textRotation="90" wrapText="1"/>
    </xf>
    <xf numFmtId="0" fontId="10" fillId="2" borderId="9" xfId="0" applyFont="1" applyFill="1" applyBorder="1" applyAlignment="1">
      <alignment horizontal="center" vertical="center" textRotation="90" wrapText="1"/>
    </xf>
    <xf numFmtId="0" fontId="10" fillId="2" borderId="10" xfId="0" applyFont="1" applyFill="1" applyBorder="1" applyAlignment="1">
      <alignment horizontal="center" vertical="center" textRotation="90" wrapText="1"/>
    </xf>
    <xf numFmtId="0" fontId="10" fillId="2" borderId="11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textRotation="90" wrapText="1"/>
    </xf>
    <xf numFmtId="0" fontId="12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3" fontId="4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5" fontId="4" fillId="0" borderId="1" xfId="0" applyNumberFormat="1" applyFont="1" applyBorder="1" applyAlignment="1">
      <alignment horizontal="center" vertical="center"/>
    </xf>
    <xf numFmtId="15" fontId="4" fillId="0" borderId="1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 vertical="center"/>
    </xf>
    <xf numFmtId="15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5" fontId="4" fillId="0" borderId="16" xfId="0" applyNumberFormat="1" applyFont="1" applyFill="1" applyBorder="1"/>
    <xf numFmtId="15" fontId="4" fillId="0" borderId="0" xfId="0" applyNumberFormat="1" applyFont="1"/>
    <xf numFmtId="15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3" fontId="4" fillId="0" borderId="17" xfId="1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5" fontId="4" fillId="0" borderId="0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3" fontId="4" fillId="0" borderId="1" xfId="1" applyNumberFormat="1" applyFont="1" applyBorder="1" applyAlignment="1">
      <alignment horizontal="center" vertical="center"/>
    </xf>
    <xf numFmtId="43" fontId="4" fillId="0" borderId="17" xfId="1" applyNumberFormat="1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5" fontId="4" fillId="0" borderId="1" xfId="0" applyNumberFormat="1" applyFont="1" applyBorder="1" applyAlignment="1">
      <alignment horizontal="center" vertical="center"/>
    </xf>
    <xf numFmtId="166" fontId="10" fillId="2" borderId="6" xfId="1" applyNumberFormat="1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/>
    <xf numFmtId="0" fontId="14" fillId="3" borderId="16" xfId="0" applyFont="1" applyFill="1" applyBorder="1" applyAlignment="1">
      <alignment horizontal="center" vertical="center" textRotation="90" wrapText="1"/>
    </xf>
    <xf numFmtId="0" fontId="14" fillId="3" borderId="16" xfId="0" applyFont="1" applyFill="1" applyBorder="1" applyAlignment="1">
      <alignment horizontal="center" vertical="center" textRotation="90"/>
    </xf>
    <xf numFmtId="0" fontId="14" fillId="0" borderId="0" xfId="0" applyFont="1" applyAlignment="1">
      <alignment horizontal="center" vertical="center" textRotation="90" wrapText="1"/>
    </xf>
    <xf numFmtId="0" fontId="14" fillId="0" borderId="16" xfId="0" applyFont="1" applyBorder="1" applyAlignment="1">
      <alignment horizontal="center" vertical="center" wrapText="1"/>
    </xf>
    <xf numFmtId="168" fontId="15" fillId="1" borderId="16" xfId="0" applyNumberFormat="1" applyFont="1" applyFill="1" applyBorder="1" applyAlignment="1">
      <alignment horizontal="center" vertical="center"/>
    </xf>
    <xf numFmtId="168" fontId="15" fillId="0" borderId="16" xfId="0" applyNumberFormat="1" applyFont="1" applyBorder="1" applyAlignment="1">
      <alignment horizontal="center" vertical="center"/>
    </xf>
    <xf numFmtId="169" fontId="15" fillId="0" borderId="16" xfId="0" applyNumberFormat="1" applyFont="1" applyFill="1" applyBorder="1" applyAlignment="1">
      <alignment horizontal="center" vertical="center"/>
    </xf>
    <xf numFmtId="169" fontId="15" fillId="1" borderId="16" xfId="0" applyNumberFormat="1" applyFont="1" applyFill="1" applyBorder="1" applyAlignment="1">
      <alignment horizontal="center" vertical="center"/>
    </xf>
    <xf numFmtId="169" fontId="15" fillId="0" borderId="16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169" fontId="16" fillId="4" borderId="16" xfId="0" applyNumberFormat="1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168" fontId="15" fillId="1" borderId="8" xfId="0" applyNumberFormat="1" applyFont="1" applyFill="1" applyBorder="1" applyAlignment="1">
      <alignment horizontal="center" vertical="center"/>
    </xf>
    <xf numFmtId="168" fontId="15" fillId="0" borderId="8" xfId="0" applyNumberFormat="1" applyFont="1" applyBorder="1" applyAlignment="1">
      <alignment horizontal="center" vertical="center"/>
    </xf>
    <xf numFmtId="169" fontId="15" fillId="1" borderId="8" xfId="0" applyNumberFormat="1" applyFont="1" applyFill="1" applyBorder="1" applyAlignment="1">
      <alignment horizontal="center" vertical="center"/>
    </xf>
    <xf numFmtId="169" fontId="15" fillId="0" borderId="8" xfId="0" applyNumberFormat="1" applyFont="1" applyFill="1" applyBorder="1" applyAlignment="1">
      <alignment horizontal="center" vertical="center"/>
    </xf>
    <xf numFmtId="169" fontId="15" fillId="0" borderId="8" xfId="0" applyNumberFormat="1" applyFont="1" applyBorder="1" applyAlignment="1">
      <alignment horizontal="center" vertical="center"/>
    </xf>
    <xf numFmtId="169" fontId="17" fillId="0" borderId="8" xfId="0" applyNumberFormat="1" applyFont="1" applyBorder="1" applyAlignment="1">
      <alignment horizontal="center" vertical="center"/>
    </xf>
    <xf numFmtId="169" fontId="17" fillId="0" borderId="16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168" fontId="15" fillId="1" borderId="17" xfId="0" applyNumberFormat="1" applyFont="1" applyFill="1" applyBorder="1" applyAlignment="1">
      <alignment horizontal="center" vertical="center"/>
    </xf>
    <xf numFmtId="168" fontId="15" fillId="0" borderId="17" xfId="0" applyNumberFormat="1" applyFont="1" applyBorder="1" applyAlignment="1">
      <alignment horizontal="center" vertical="center"/>
    </xf>
    <xf numFmtId="169" fontId="15" fillId="1" borderId="17" xfId="0" applyNumberFormat="1" applyFont="1" applyFill="1" applyBorder="1" applyAlignment="1">
      <alignment horizontal="center" vertical="center"/>
    </xf>
    <xf numFmtId="169" fontId="15" fillId="0" borderId="17" xfId="0" applyNumberFormat="1" applyFont="1" applyFill="1" applyBorder="1" applyAlignment="1">
      <alignment horizontal="center" vertical="center"/>
    </xf>
    <xf numFmtId="169" fontId="15" fillId="0" borderId="17" xfId="0" applyNumberFormat="1" applyFont="1" applyBorder="1" applyAlignment="1">
      <alignment horizontal="center" vertical="center"/>
    </xf>
    <xf numFmtId="169" fontId="15" fillId="1" borderId="19" xfId="0" applyNumberFormat="1" applyFont="1" applyFill="1" applyBorder="1" applyAlignment="1">
      <alignment horizontal="center" vertical="center"/>
    </xf>
    <xf numFmtId="169" fontId="17" fillId="0" borderId="20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168" fontId="17" fillId="1" borderId="17" xfId="0" applyNumberFormat="1" applyFont="1" applyFill="1" applyBorder="1" applyAlignment="1">
      <alignment horizontal="center" vertical="center"/>
    </xf>
    <xf numFmtId="168" fontId="17" fillId="0" borderId="17" xfId="0" applyNumberFormat="1" applyFont="1" applyBorder="1" applyAlignment="1">
      <alignment horizontal="center" vertical="center"/>
    </xf>
    <xf numFmtId="169" fontId="17" fillId="1" borderId="17" xfId="0" applyNumberFormat="1" applyFont="1" applyFill="1" applyBorder="1" applyAlignment="1">
      <alignment horizontal="center" vertical="center"/>
    </xf>
    <xf numFmtId="169" fontId="17" fillId="0" borderId="17" xfId="0" applyNumberFormat="1" applyFont="1" applyFill="1" applyBorder="1" applyAlignment="1">
      <alignment horizontal="center" vertical="center"/>
    </xf>
    <xf numFmtId="169" fontId="17" fillId="0" borderId="17" xfId="0" applyNumberFormat="1" applyFont="1" applyBorder="1" applyAlignment="1">
      <alignment horizontal="center" vertical="center"/>
    </xf>
    <xf numFmtId="169" fontId="17" fillId="1" borderId="19" xfId="0" applyNumberFormat="1" applyFont="1" applyFill="1" applyBorder="1" applyAlignment="1">
      <alignment horizontal="center" vertical="center"/>
    </xf>
    <xf numFmtId="169" fontId="17" fillId="1" borderId="16" xfId="0" applyNumberFormat="1" applyFont="1" applyFill="1" applyBorder="1" applyAlignment="1">
      <alignment horizontal="center" vertical="center"/>
    </xf>
    <xf numFmtId="169" fontId="15" fillId="0" borderId="17" xfId="0" applyNumberFormat="1" applyFont="1" applyBorder="1" applyAlignment="1">
      <alignment horizontal="center" vertical="center" wrapText="1"/>
    </xf>
    <xf numFmtId="169" fontId="15" fillId="0" borderId="19" xfId="0" applyNumberFormat="1" applyFont="1" applyFill="1" applyBorder="1" applyAlignment="1">
      <alignment horizontal="center" vertical="center"/>
    </xf>
    <xf numFmtId="169" fontId="17" fillId="0" borderId="16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1" fontId="14" fillId="0" borderId="0" xfId="0" applyNumberFormat="1" applyFont="1"/>
    <xf numFmtId="1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170" fontId="14" fillId="0" borderId="0" xfId="0" applyNumberFormat="1" applyFont="1"/>
    <xf numFmtId="0" fontId="13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0" fontId="4" fillId="0" borderId="0" xfId="2" applyFont="1"/>
    <xf numFmtId="166" fontId="4" fillId="0" borderId="0" xfId="3" applyNumberFormat="1" applyFont="1"/>
    <xf numFmtId="166" fontId="4" fillId="0" borderId="0" xfId="3" applyNumberFormat="1" applyFont="1" applyAlignment="1">
      <alignment horizontal="center"/>
    </xf>
    <xf numFmtId="0" fontId="4" fillId="0" borderId="0" xfId="2" applyFont="1" applyAlignment="1">
      <alignment horizontal="center"/>
    </xf>
    <xf numFmtId="0" fontId="20" fillId="0" borderId="0" xfId="2" applyFont="1" applyAlignment="1"/>
    <xf numFmtId="0" fontId="14" fillId="0" borderId="0" xfId="2" applyFont="1" applyAlignment="1">
      <alignment vertical="center"/>
    </xf>
    <xf numFmtId="0" fontId="18" fillId="0" borderId="0" xfId="2" applyFont="1"/>
    <xf numFmtId="166" fontId="13" fillId="0" borderId="0" xfId="3" applyNumberFormat="1" applyFont="1" applyAlignment="1">
      <alignment horizontal="right"/>
    </xf>
    <xf numFmtId="166" fontId="13" fillId="0" borderId="0" xfId="3" applyNumberFormat="1" applyFont="1" applyAlignment="1">
      <alignment horizontal="center"/>
    </xf>
    <xf numFmtId="0" fontId="18" fillId="0" borderId="0" xfId="2" applyFont="1" applyAlignment="1">
      <alignment horizontal="center"/>
    </xf>
    <xf numFmtId="0" fontId="18" fillId="3" borderId="21" xfId="2" applyFont="1" applyFill="1" applyBorder="1" applyAlignment="1">
      <alignment vertical="center"/>
    </xf>
    <xf numFmtId="0" fontId="18" fillId="3" borderId="22" xfId="2" applyFont="1" applyFill="1" applyBorder="1" applyAlignment="1">
      <alignment vertical="center"/>
    </xf>
    <xf numFmtId="0" fontId="17" fillId="3" borderId="21" xfId="2" applyFont="1" applyFill="1" applyBorder="1" applyAlignment="1">
      <alignment vertical="center"/>
    </xf>
    <xf numFmtId="0" fontId="17" fillId="3" borderId="20" xfId="2" applyFont="1" applyFill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18" fillId="3" borderId="16" xfId="2" applyFont="1" applyFill="1" applyBorder="1" applyAlignment="1">
      <alignment horizontal="center" vertical="center" textRotation="90" wrapText="1"/>
    </xf>
    <xf numFmtId="0" fontId="6" fillId="0" borderId="0" xfId="2" applyFont="1" applyAlignment="1">
      <alignment horizontal="center" vertical="center"/>
    </xf>
    <xf numFmtId="0" fontId="18" fillId="0" borderId="16" xfId="2" applyFont="1" applyFill="1" applyBorder="1" applyAlignment="1">
      <alignment vertical="center"/>
    </xf>
    <xf numFmtId="0" fontId="17" fillId="0" borderId="16" xfId="2" applyFont="1" applyFill="1" applyBorder="1" applyAlignment="1">
      <alignment horizontal="center" vertical="center" wrapText="1"/>
    </xf>
    <xf numFmtId="14" fontId="17" fillId="0" borderId="16" xfId="2" applyNumberFormat="1" applyFont="1" applyFill="1" applyBorder="1" applyAlignment="1">
      <alignment horizontal="center" vertical="center"/>
    </xf>
    <xf numFmtId="169" fontId="15" fillId="1" borderId="16" xfId="2" applyNumberFormat="1" applyFont="1" applyFill="1" applyBorder="1" applyAlignment="1">
      <alignment horizontal="center" vertical="center"/>
    </xf>
    <xf numFmtId="14" fontId="17" fillId="0" borderId="16" xfId="2" applyNumberFormat="1" applyFont="1" applyFill="1" applyBorder="1" applyAlignment="1">
      <alignment horizontal="center" vertical="center" wrapText="1"/>
    </xf>
    <xf numFmtId="14" fontId="17" fillId="5" borderId="16" xfId="2" applyNumberFormat="1" applyFont="1" applyFill="1" applyBorder="1" applyAlignment="1">
      <alignment horizontal="center" vertical="center"/>
    </xf>
    <xf numFmtId="1" fontId="17" fillId="5" borderId="16" xfId="2" applyNumberFormat="1" applyFont="1" applyFill="1" applyBorder="1" applyAlignment="1">
      <alignment horizontal="center" vertical="center"/>
    </xf>
    <xf numFmtId="0" fontId="4" fillId="0" borderId="0" xfId="2" applyFont="1" applyFill="1"/>
    <xf numFmtId="1" fontId="17" fillId="0" borderId="16" xfId="2" applyNumberFormat="1" applyFont="1" applyFill="1" applyBorder="1" applyAlignment="1">
      <alignment horizontal="center" vertical="center"/>
    </xf>
    <xf numFmtId="0" fontId="24" fillId="0" borderId="16" xfId="2" applyFont="1" applyBorder="1" applyAlignment="1">
      <alignment horizontal="center" vertical="center" wrapText="1"/>
    </xf>
    <xf numFmtId="0" fontId="24" fillId="0" borderId="16" xfId="2" applyFont="1" applyBorder="1" applyAlignment="1">
      <alignment vertical="center" wrapText="1"/>
    </xf>
    <xf numFmtId="14" fontId="17" fillId="0" borderId="8" xfId="2" applyNumberFormat="1" applyFont="1" applyBorder="1" applyAlignment="1">
      <alignment horizontal="center" vertical="center" wrapText="1"/>
    </xf>
    <xf numFmtId="171" fontId="18" fillId="0" borderId="16" xfId="2" applyNumberFormat="1" applyFont="1" applyFill="1" applyBorder="1" applyAlignment="1">
      <alignment horizontal="center" vertical="center"/>
    </xf>
    <xf numFmtId="171" fontId="18" fillId="0" borderId="21" xfId="2" applyNumberFormat="1" applyFont="1" applyFill="1" applyBorder="1" applyAlignment="1">
      <alignment horizontal="center" vertical="center"/>
    </xf>
    <xf numFmtId="166" fontId="18" fillId="0" borderId="16" xfId="3" applyNumberFormat="1" applyFont="1" applyBorder="1"/>
    <xf numFmtId="166" fontId="18" fillId="0" borderId="16" xfId="3" applyNumberFormat="1" applyFont="1" applyBorder="1" applyAlignment="1">
      <alignment horizontal="center"/>
    </xf>
    <xf numFmtId="0" fontId="17" fillId="0" borderId="16" xfId="2" applyFont="1" applyBorder="1" applyAlignment="1">
      <alignment horizontal="center" vertical="center"/>
    </xf>
    <xf numFmtId="15" fontId="18" fillId="0" borderId="16" xfId="2" applyNumberFormat="1" applyFont="1" applyBorder="1"/>
    <xf numFmtId="2" fontId="18" fillId="0" borderId="21" xfId="2" applyNumberFormat="1" applyFont="1" applyBorder="1"/>
    <xf numFmtId="1" fontId="18" fillId="0" borderId="0" xfId="2" applyNumberFormat="1" applyFont="1"/>
    <xf numFmtId="1" fontId="18" fillId="0" borderId="0" xfId="3" applyNumberFormat="1" applyFont="1"/>
    <xf numFmtId="1" fontId="18" fillId="0" borderId="0" xfId="3" applyNumberFormat="1" applyFont="1" applyAlignment="1">
      <alignment horizontal="center"/>
    </xf>
    <xf numFmtId="1" fontId="18" fillId="0" borderId="0" xfId="2" applyNumberFormat="1" applyFont="1" applyAlignment="1">
      <alignment horizontal="center"/>
    </xf>
    <xf numFmtId="1" fontId="4" fillId="0" borderId="0" xfId="2" applyNumberFormat="1" applyFont="1"/>
    <xf numFmtId="166" fontId="18" fillId="0" borderId="0" xfId="3" applyNumberFormat="1" applyFont="1"/>
    <xf numFmtId="166" fontId="18" fillId="0" borderId="0" xfId="3" applyNumberFormat="1" applyFont="1" applyAlignment="1">
      <alignment horizontal="center"/>
    </xf>
    <xf numFmtId="15" fontId="18" fillId="0" borderId="0" xfId="2" applyNumberFormat="1" applyFont="1"/>
    <xf numFmtId="15" fontId="4" fillId="0" borderId="0" xfId="2" applyNumberFormat="1" applyFont="1"/>
    <xf numFmtId="169" fontId="15" fillId="6" borderId="16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71" fontId="5" fillId="0" borderId="1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72" fontId="4" fillId="0" borderId="16" xfId="0" applyNumberFormat="1" applyFont="1" applyBorder="1" applyAlignment="1">
      <alignment horizontal="center" vertical="center"/>
    </xf>
    <xf numFmtId="173" fontId="4" fillId="0" borderId="16" xfId="0" applyNumberFormat="1" applyFont="1" applyBorder="1" applyAlignment="1">
      <alignment horizontal="center" vertical="center"/>
    </xf>
    <xf numFmtId="14" fontId="5" fillId="0" borderId="16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14" fontId="4" fillId="0" borderId="16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174" fontId="4" fillId="0" borderId="16" xfId="0" applyNumberFormat="1" applyFont="1" applyBorder="1" applyAlignment="1">
      <alignment horizontal="center" vertical="center"/>
    </xf>
    <xf numFmtId="14" fontId="17" fillId="0" borderId="16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3" fontId="4" fillId="0" borderId="7" xfId="1" applyNumberFormat="1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5" fontId="4" fillId="0" borderId="1" xfId="0" applyNumberFormat="1" applyFont="1" applyBorder="1" applyAlignment="1">
      <alignment horizontal="center" vertical="center"/>
    </xf>
    <xf numFmtId="15" fontId="4" fillId="0" borderId="7" xfId="0" applyNumberFormat="1" applyFont="1" applyBorder="1" applyAlignment="1">
      <alignment horizontal="center" vertical="center"/>
    </xf>
    <xf numFmtId="15" fontId="4" fillId="0" borderId="17" xfId="0" applyNumberFormat="1" applyFont="1" applyBorder="1" applyAlignment="1">
      <alignment horizontal="center" vertical="center"/>
    </xf>
    <xf numFmtId="167" fontId="4" fillId="0" borderId="14" xfId="0" applyNumberFormat="1" applyFont="1" applyBorder="1" applyAlignment="1">
      <alignment horizontal="center" vertical="center"/>
    </xf>
    <xf numFmtId="167" fontId="4" fillId="0" borderId="18" xfId="0" applyNumberFormat="1" applyFont="1" applyBorder="1" applyAlignment="1">
      <alignment horizontal="center" vertical="center"/>
    </xf>
    <xf numFmtId="167" fontId="4" fillId="0" borderId="19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43" fontId="4" fillId="0" borderId="7" xfId="1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 textRotation="90" wrapText="1"/>
    </xf>
    <xf numFmtId="0" fontId="14" fillId="3" borderId="16" xfId="0" applyFont="1" applyFill="1" applyBorder="1" applyAlignment="1">
      <alignment horizontal="center" vertical="center" textRotation="90"/>
    </xf>
    <xf numFmtId="0" fontId="22" fillId="3" borderId="16" xfId="2" applyFont="1" applyFill="1" applyBorder="1" applyAlignment="1">
      <alignment horizontal="center" vertical="center"/>
    </xf>
    <xf numFmtId="0" fontId="17" fillId="3" borderId="16" xfId="2" applyFont="1" applyFill="1" applyBorder="1" applyAlignment="1">
      <alignment horizontal="center" vertical="center"/>
    </xf>
    <xf numFmtId="0" fontId="17" fillId="3" borderId="16" xfId="2" applyFont="1" applyFill="1" applyBorder="1" applyAlignment="1">
      <alignment horizontal="center" vertical="center" wrapText="1"/>
    </xf>
    <xf numFmtId="0" fontId="17" fillId="3" borderId="16" xfId="2" applyFont="1" applyFill="1" applyBorder="1" applyAlignment="1">
      <alignment vertical="center" wrapText="1"/>
    </xf>
    <xf numFmtId="0" fontId="18" fillId="0" borderId="16" xfId="2" applyFont="1" applyFill="1" applyBorder="1" applyAlignment="1">
      <alignment horizontal="center" vertical="center" wrapText="1"/>
    </xf>
    <xf numFmtId="0" fontId="23" fillId="0" borderId="8" xfId="2" applyFont="1" applyBorder="1" applyAlignment="1">
      <alignment horizontal="center" vertical="center" wrapText="1"/>
    </xf>
    <xf numFmtId="0" fontId="23" fillId="0" borderId="17" xfId="2" applyFont="1" applyBorder="1" applyAlignment="1">
      <alignment horizontal="center" vertical="center" wrapText="1"/>
    </xf>
    <xf numFmtId="0" fontId="18" fillId="0" borderId="16" xfId="2" applyFont="1" applyFill="1" applyBorder="1" applyAlignment="1">
      <alignment horizontal="center" vertical="center"/>
    </xf>
    <xf numFmtId="0" fontId="18" fillId="3" borderId="16" xfId="2" applyFont="1" applyFill="1" applyBorder="1" applyAlignment="1">
      <alignment horizontal="center" vertical="center" textRotation="90" wrapText="1"/>
    </xf>
    <xf numFmtId="0" fontId="18" fillId="3" borderId="16" xfId="2" applyFont="1" applyFill="1" applyBorder="1" applyAlignment="1">
      <alignment vertical="center"/>
    </xf>
    <xf numFmtId="166" fontId="18" fillId="3" borderId="16" xfId="3" applyNumberFormat="1" applyFont="1" applyFill="1" applyBorder="1" applyAlignment="1">
      <alignment horizontal="center" vertical="center" textRotation="90" wrapText="1"/>
    </xf>
    <xf numFmtId="0" fontId="18" fillId="3" borderId="16" xfId="2" applyFont="1" applyFill="1" applyBorder="1" applyAlignment="1">
      <alignment vertical="center" textRotation="90"/>
    </xf>
    <xf numFmtId="0" fontId="21" fillId="3" borderId="16" xfId="2" applyFont="1" applyFill="1" applyBorder="1" applyAlignment="1">
      <alignment horizontal="center" vertical="center" textRotation="90" wrapText="1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70"/>
  <sheetViews>
    <sheetView topLeftCell="E7" zoomScale="90" zoomScaleNormal="90" workbookViewId="0">
      <selection activeCell="T20" sqref="T20"/>
    </sheetView>
  </sheetViews>
  <sheetFormatPr defaultColWidth="10" defaultRowHeight="12.75" x14ac:dyDescent="0.2"/>
  <cols>
    <col min="1" max="1" width="18.7109375" style="3" customWidth="1"/>
    <col min="2" max="2" width="9.42578125" style="3" customWidth="1"/>
    <col min="3" max="3" width="9.140625" style="4" customWidth="1"/>
    <col min="4" max="4" width="7.42578125" style="5" customWidth="1"/>
    <col min="5" max="5" width="10.42578125" style="5" customWidth="1"/>
    <col min="6" max="6" width="9.42578125" style="3" customWidth="1"/>
    <col min="7" max="7" width="8.42578125" style="3" customWidth="1"/>
    <col min="8" max="8" width="9.5703125" style="3" customWidth="1"/>
    <col min="9" max="9" width="8.42578125" style="3" customWidth="1"/>
    <col min="10" max="10" width="9.5703125" style="3" customWidth="1"/>
    <col min="11" max="11" width="9.85546875" style="3" customWidth="1"/>
    <col min="12" max="13" width="10.85546875" style="3" customWidth="1"/>
    <col min="14" max="15" width="11" style="3" bestFit="1" customWidth="1"/>
    <col min="16" max="16" width="9.140625" style="3" customWidth="1"/>
    <col min="17" max="17" width="9.85546875" style="3" bestFit="1" customWidth="1"/>
    <col min="18" max="18" width="10" style="3" bestFit="1" customWidth="1"/>
    <col min="19" max="19" width="9.28515625" style="3" bestFit="1" customWidth="1"/>
    <col min="20" max="20" width="21.28515625" style="3" bestFit="1" customWidth="1"/>
    <col min="21" max="16384" width="10" style="3"/>
  </cols>
  <sheetData>
    <row r="1" spans="1:26" ht="18" x14ac:dyDescent="0.4">
      <c r="H1" s="169"/>
      <c r="I1" s="169" t="s">
        <v>110</v>
      </c>
    </row>
    <row r="2" spans="1:26" ht="18" x14ac:dyDescent="0.4">
      <c r="H2" s="169"/>
      <c r="I2" s="169" t="s">
        <v>111</v>
      </c>
    </row>
    <row r="3" spans="1:26" ht="18" x14ac:dyDescent="0.4">
      <c r="H3" s="169"/>
      <c r="I3" s="169" t="s">
        <v>124</v>
      </c>
    </row>
    <row r="5" spans="1:26" ht="15.6" x14ac:dyDescent="0.35">
      <c r="A5" s="1" t="s">
        <v>109</v>
      </c>
      <c r="B5" s="1"/>
      <c r="C5" s="2"/>
      <c r="D5" s="2"/>
      <c r="E5" s="2"/>
    </row>
    <row r="6" spans="1:26" ht="12.6" x14ac:dyDescent="0.25">
      <c r="E6" s="6"/>
    </row>
    <row r="7" spans="1:26" ht="13.5" thickBot="1" x14ac:dyDescent="0.35">
      <c r="C7" s="7"/>
      <c r="D7" s="8"/>
      <c r="E7" s="8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6" s="15" customFormat="1" ht="18" customHeight="1" x14ac:dyDescent="0.35">
      <c r="A8" s="11"/>
      <c r="B8" s="11"/>
      <c r="C8" s="12"/>
      <c r="D8" s="13" t="s">
        <v>0</v>
      </c>
      <c r="E8" s="14"/>
      <c r="F8" s="175" t="s">
        <v>1</v>
      </c>
      <c r="G8" s="176"/>
      <c r="H8" s="176"/>
      <c r="I8" s="176"/>
      <c r="J8" s="177"/>
      <c r="K8" s="172" t="s">
        <v>2</v>
      </c>
      <c r="L8" s="173"/>
      <c r="M8" s="174"/>
      <c r="N8" s="172" t="s">
        <v>22</v>
      </c>
      <c r="O8" s="173"/>
      <c r="P8" s="173"/>
      <c r="Q8" s="173"/>
      <c r="R8" s="173"/>
      <c r="S8" s="174"/>
      <c r="T8" s="57"/>
    </row>
    <row r="9" spans="1:26" s="24" customFormat="1" ht="135.75" customHeight="1" thickBot="1" x14ac:dyDescent="0.4">
      <c r="A9" s="16" t="s">
        <v>4</v>
      </c>
      <c r="B9" s="16" t="s">
        <v>5</v>
      </c>
      <c r="C9" s="59" t="s">
        <v>6</v>
      </c>
      <c r="D9" s="18" t="s">
        <v>7</v>
      </c>
      <c r="E9" s="19" t="s">
        <v>8</v>
      </c>
      <c r="F9" s="20" t="s">
        <v>9</v>
      </c>
      <c r="G9" s="20" t="s">
        <v>10</v>
      </c>
      <c r="H9" s="20" t="s">
        <v>11</v>
      </c>
      <c r="I9" s="20" t="s">
        <v>12</v>
      </c>
      <c r="J9" s="21" t="s">
        <v>13</v>
      </c>
      <c r="K9" s="22" t="s">
        <v>14</v>
      </c>
      <c r="L9" s="20" t="s">
        <v>18</v>
      </c>
      <c r="M9" s="23" t="s">
        <v>38</v>
      </c>
      <c r="N9" s="20" t="s">
        <v>22</v>
      </c>
      <c r="O9" s="20" t="s">
        <v>23</v>
      </c>
      <c r="P9" s="20" t="s">
        <v>40</v>
      </c>
      <c r="Q9" s="20" t="s">
        <v>33</v>
      </c>
      <c r="R9" s="20" t="s">
        <v>34</v>
      </c>
      <c r="S9" s="20" t="s">
        <v>24</v>
      </c>
      <c r="T9" s="21" t="s">
        <v>25</v>
      </c>
    </row>
    <row r="10" spans="1:26" s="24" customFormat="1" ht="3.75" hidden="1" customHeight="1" x14ac:dyDescent="0.3">
      <c r="A10" s="25"/>
      <c r="B10" s="25"/>
      <c r="C10" s="26"/>
      <c r="D10" s="27"/>
      <c r="E10" s="27"/>
      <c r="F10" s="28"/>
      <c r="G10" s="29"/>
      <c r="H10" s="29"/>
      <c r="I10" s="29"/>
      <c r="J10" s="30"/>
      <c r="K10" s="29"/>
      <c r="L10" s="29"/>
      <c r="M10" s="29"/>
      <c r="N10" s="29"/>
      <c r="O10" s="29"/>
      <c r="P10" s="29"/>
      <c r="Q10" s="29"/>
      <c r="R10" s="29"/>
      <c r="S10" s="31"/>
      <c r="T10" s="32"/>
    </row>
    <row r="11" spans="1:26" ht="15" customHeight="1" x14ac:dyDescent="0.2">
      <c r="A11" s="53"/>
      <c r="B11" s="34" t="s">
        <v>26</v>
      </c>
      <c r="C11" s="55"/>
      <c r="D11" s="36"/>
      <c r="E11" s="181" t="s">
        <v>37</v>
      </c>
      <c r="F11" s="184" t="s">
        <v>37</v>
      </c>
      <c r="G11" s="184" t="s">
        <v>37</v>
      </c>
      <c r="H11" s="184" t="s">
        <v>37</v>
      </c>
      <c r="I11" s="187" t="s">
        <v>37</v>
      </c>
      <c r="J11" s="166">
        <v>40269</v>
      </c>
      <c r="K11" s="167">
        <f>J11+61</f>
        <v>40330</v>
      </c>
      <c r="L11" s="167">
        <f>K11+61</f>
        <v>40391</v>
      </c>
      <c r="M11" s="167">
        <f>L11+55</f>
        <v>40446</v>
      </c>
      <c r="N11" s="167">
        <f>M11+15</f>
        <v>40461</v>
      </c>
      <c r="O11" s="167">
        <f>N11+15</f>
        <v>40476</v>
      </c>
      <c r="P11" s="167">
        <f>O11+1285</f>
        <v>41761</v>
      </c>
      <c r="Q11" s="167">
        <f>P11+20</f>
        <v>41781</v>
      </c>
      <c r="R11" s="167">
        <f>Q11+15</f>
        <v>41796</v>
      </c>
      <c r="S11" s="39" t="s">
        <v>42</v>
      </c>
      <c r="T11" s="166">
        <f>O20+1644</f>
        <v>42406</v>
      </c>
    </row>
    <row r="12" spans="1:26" ht="12.75" customHeight="1" x14ac:dyDescent="0.2">
      <c r="A12" s="178" t="s">
        <v>109</v>
      </c>
      <c r="B12" s="40"/>
      <c r="C12" s="179" t="s">
        <v>39</v>
      </c>
      <c r="D12" s="180" t="s">
        <v>41</v>
      </c>
      <c r="E12" s="182"/>
      <c r="F12" s="185"/>
      <c r="G12" s="185"/>
      <c r="H12" s="185"/>
      <c r="I12" s="188"/>
      <c r="J12" s="42"/>
      <c r="K12" s="42"/>
      <c r="L12" s="42"/>
      <c r="M12" s="42"/>
      <c r="N12" s="42"/>
      <c r="O12" s="42"/>
      <c r="P12" s="42"/>
      <c r="Q12" s="42"/>
      <c r="R12" s="42"/>
      <c r="S12" s="43"/>
      <c r="T12" s="44"/>
      <c r="U12" s="45"/>
    </row>
    <row r="13" spans="1:26" ht="12.75" customHeight="1" x14ac:dyDescent="0.2">
      <c r="A13" s="178"/>
      <c r="B13" s="40"/>
      <c r="C13" s="179"/>
      <c r="D13" s="180"/>
      <c r="E13" s="182"/>
      <c r="F13" s="185"/>
      <c r="G13" s="185"/>
      <c r="H13" s="185"/>
      <c r="I13" s="188"/>
      <c r="J13" s="42"/>
      <c r="K13" s="42"/>
      <c r="L13" s="42"/>
      <c r="M13" s="42"/>
      <c r="N13" s="42"/>
      <c r="O13" s="164"/>
      <c r="P13" s="42"/>
      <c r="Q13" s="42"/>
      <c r="R13" s="42"/>
      <c r="S13" s="43"/>
      <c r="T13" s="46"/>
      <c r="U13" s="15"/>
      <c r="V13" s="15"/>
      <c r="W13" s="15"/>
      <c r="X13" s="15"/>
      <c r="Y13" s="15"/>
      <c r="Z13" s="15"/>
    </row>
    <row r="14" spans="1:26" ht="12.75" customHeight="1" x14ac:dyDescent="0.2">
      <c r="A14" s="178"/>
      <c r="B14" s="40"/>
      <c r="C14" s="179"/>
      <c r="D14" s="180"/>
      <c r="E14" s="182"/>
      <c r="F14" s="185"/>
      <c r="G14" s="185"/>
      <c r="H14" s="185"/>
      <c r="I14" s="188"/>
      <c r="J14" s="42"/>
      <c r="K14" s="42"/>
      <c r="L14" s="42"/>
      <c r="M14" s="42"/>
      <c r="N14" s="42"/>
      <c r="O14" s="42"/>
      <c r="P14" s="42"/>
      <c r="Q14" s="42"/>
      <c r="R14" s="42"/>
      <c r="S14" s="43"/>
      <c r="T14" s="46"/>
    </row>
    <row r="15" spans="1:26" ht="12.75" customHeight="1" x14ac:dyDescent="0.2">
      <c r="A15" s="178"/>
      <c r="B15" s="47"/>
      <c r="C15" s="179"/>
      <c r="D15" s="180"/>
      <c r="E15" s="182"/>
      <c r="F15" s="185"/>
      <c r="G15" s="185"/>
      <c r="H15" s="185"/>
      <c r="I15" s="188"/>
      <c r="J15" s="42"/>
      <c r="K15" s="42"/>
      <c r="L15" s="42"/>
      <c r="M15" s="42"/>
      <c r="N15" s="42"/>
      <c r="O15" s="42"/>
      <c r="P15" s="42"/>
      <c r="Q15" s="42"/>
      <c r="R15" s="42"/>
      <c r="S15" s="43"/>
      <c r="T15" s="46"/>
    </row>
    <row r="16" spans="1:26" ht="12.75" customHeight="1" x14ac:dyDescent="0.2">
      <c r="A16" s="178"/>
      <c r="B16" s="40"/>
      <c r="C16" s="179"/>
      <c r="D16" s="180"/>
      <c r="E16" s="182"/>
      <c r="F16" s="185"/>
      <c r="G16" s="185"/>
      <c r="H16" s="185"/>
      <c r="I16" s="188"/>
      <c r="J16" s="42"/>
      <c r="K16" s="42"/>
      <c r="L16" s="42"/>
      <c r="M16" s="42"/>
      <c r="N16" s="42"/>
      <c r="O16" s="42"/>
      <c r="P16" s="42"/>
      <c r="Q16" s="42"/>
      <c r="R16" s="42"/>
      <c r="S16" s="43"/>
      <c r="T16" s="46"/>
    </row>
    <row r="17" spans="1:20" ht="12.75" customHeight="1" x14ac:dyDescent="0.2">
      <c r="A17" s="178"/>
      <c r="B17" s="40"/>
      <c r="C17" s="179"/>
      <c r="D17" s="180"/>
      <c r="E17" s="182"/>
      <c r="F17" s="185"/>
      <c r="G17" s="185"/>
      <c r="H17" s="185"/>
      <c r="I17" s="188"/>
      <c r="J17" s="42"/>
      <c r="K17" s="42"/>
      <c r="L17" s="42"/>
      <c r="M17" s="42"/>
      <c r="N17" s="42"/>
      <c r="O17" s="42"/>
      <c r="P17" s="42"/>
      <c r="Q17" s="42"/>
      <c r="R17" s="42"/>
      <c r="S17" s="43"/>
      <c r="T17" s="46"/>
    </row>
    <row r="18" spans="1:20" ht="12.75" customHeight="1" x14ac:dyDescent="0.2">
      <c r="A18" s="178"/>
      <c r="B18" s="40"/>
      <c r="C18" s="179"/>
      <c r="D18" s="180"/>
      <c r="E18" s="182"/>
      <c r="F18" s="185"/>
      <c r="G18" s="185"/>
      <c r="H18" s="185"/>
      <c r="I18" s="188"/>
      <c r="J18" s="42"/>
      <c r="K18" s="42"/>
      <c r="L18" s="42"/>
      <c r="M18" s="42"/>
      <c r="N18" s="42"/>
      <c r="O18" s="42"/>
      <c r="P18" s="42"/>
      <c r="Q18" s="42"/>
      <c r="R18" s="42"/>
      <c r="S18" s="43"/>
      <c r="T18" s="46"/>
    </row>
    <row r="19" spans="1:20" ht="12.75" customHeight="1" x14ac:dyDescent="0.2">
      <c r="A19" s="178"/>
      <c r="B19" s="40"/>
      <c r="C19" s="179"/>
      <c r="D19" s="180"/>
      <c r="E19" s="182"/>
      <c r="F19" s="185"/>
      <c r="G19" s="185"/>
      <c r="H19" s="185"/>
      <c r="I19" s="188"/>
      <c r="J19" s="42"/>
      <c r="K19" s="42"/>
      <c r="L19" s="42"/>
      <c r="M19" s="42"/>
      <c r="N19" s="42"/>
      <c r="O19" s="42"/>
      <c r="P19" s="42"/>
      <c r="Q19" s="42"/>
      <c r="R19" s="42"/>
      <c r="S19" s="43"/>
      <c r="T19" s="46"/>
    </row>
    <row r="20" spans="1:20" ht="12.75" customHeight="1" x14ac:dyDescent="0.2">
      <c r="A20" s="54"/>
      <c r="B20" s="40" t="s">
        <v>28</v>
      </c>
      <c r="C20" s="56"/>
      <c r="D20" s="51"/>
      <c r="E20" s="183"/>
      <c r="F20" s="186"/>
      <c r="G20" s="186"/>
      <c r="H20" s="186"/>
      <c r="I20" s="189"/>
      <c r="J20" s="165">
        <v>40278</v>
      </c>
      <c r="K20" s="165">
        <f>J20+61</f>
        <v>40339</v>
      </c>
      <c r="L20" s="165">
        <f>K20+61</f>
        <v>40400</v>
      </c>
      <c r="M20" s="165">
        <f>L20+100</f>
        <v>40500</v>
      </c>
      <c r="N20" s="165">
        <f>M20+140</f>
        <v>40640</v>
      </c>
      <c r="O20" s="165">
        <f>N20+122</f>
        <v>40762</v>
      </c>
      <c r="P20" s="42">
        <f>P11</f>
        <v>41761</v>
      </c>
      <c r="Q20" s="42" t="s">
        <v>125</v>
      </c>
      <c r="R20" s="170">
        <f>DATE(2014, 6, 14)</f>
        <v>41804</v>
      </c>
      <c r="S20" s="43" t="s">
        <v>126</v>
      </c>
      <c r="T20" s="170">
        <f>DATE(2016, 5, 6)</f>
        <v>42496</v>
      </c>
    </row>
    <row r="21" spans="1:20" ht="12.6" x14ac:dyDescent="0.25">
      <c r="F21" s="45"/>
      <c r="G21" s="45"/>
      <c r="H21" s="45"/>
      <c r="I21" s="45"/>
      <c r="J21" s="52"/>
      <c r="K21" s="45"/>
      <c r="L21" s="45"/>
      <c r="M21" s="45"/>
      <c r="N21" s="45"/>
      <c r="O21" s="45"/>
      <c r="P21" s="45"/>
      <c r="Q21" s="45"/>
      <c r="R21" s="45"/>
      <c r="T21" s="45"/>
    </row>
    <row r="22" spans="1:20" ht="12.6" x14ac:dyDescent="0.25"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T22" s="45"/>
    </row>
    <row r="23" spans="1:20" ht="12.6" x14ac:dyDescent="0.25"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T23" s="45"/>
    </row>
    <row r="24" spans="1:20" ht="12.6" x14ac:dyDescent="0.25"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T24" s="45"/>
    </row>
    <row r="25" spans="1:20" ht="12.6" x14ac:dyDescent="0.25"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T25" s="45"/>
    </row>
    <row r="26" spans="1:20" ht="12.6" x14ac:dyDescent="0.25"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T26" s="45"/>
    </row>
    <row r="27" spans="1:20" ht="12.6" x14ac:dyDescent="0.25"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T27" s="45"/>
    </row>
    <row r="28" spans="1:20" x14ac:dyDescent="0.2"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T28" s="45"/>
    </row>
    <row r="29" spans="1:20" x14ac:dyDescent="0.2"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T29" s="45"/>
    </row>
    <row r="30" spans="1:20" x14ac:dyDescent="0.2"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T30" s="45"/>
    </row>
    <row r="31" spans="1:20" x14ac:dyDescent="0.2"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T31" s="45"/>
    </row>
    <row r="32" spans="1:20" x14ac:dyDescent="0.2"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T32" s="45"/>
    </row>
    <row r="33" spans="6:20" x14ac:dyDescent="0.2"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T33" s="45"/>
    </row>
    <row r="34" spans="6:20" x14ac:dyDescent="0.2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T34" s="45"/>
    </row>
    <row r="35" spans="6:20" x14ac:dyDescent="0.2"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T35" s="45"/>
    </row>
    <row r="36" spans="6:20" x14ac:dyDescent="0.2"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T36" s="45"/>
    </row>
    <row r="37" spans="6:20" x14ac:dyDescent="0.2"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T37" s="45"/>
    </row>
    <row r="38" spans="6:20" x14ac:dyDescent="0.2"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T38" s="45"/>
    </row>
    <row r="39" spans="6:20" x14ac:dyDescent="0.2"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T39" s="45"/>
    </row>
    <row r="40" spans="6:20" x14ac:dyDescent="0.2"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T40" s="45"/>
    </row>
    <row r="41" spans="6:20" x14ac:dyDescent="0.2"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T41" s="45"/>
    </row>
    <row r="42" spans="6:20" x14ac:dyDescent="0.2"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T42" s="45"/>
    </row>
    <row r="43" spans="6:20" x14ac:dyDescent="0.2"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T43" s="45"/>
    </row>
    <row r="44" spans="6:20" x14ac:dyDescent="0.2"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T44" s="45"/>
    </row>
    <row r="45" spans="6:20" x14ac:dyDescent="0.2"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T45" s="45"/>
    </row>
    <row r="46" spans="6:20" x14ac:dyDescent="0.2"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T46" s="45"/>
    </row>
    <row r="47" spans="6:20" x14ac:dyDescent="0.2"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T47" s="45"/>
    </row>
    <row r="48" spans="6:20" x14ac:dyDescent="0.2"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T48" s="45"/>
    </row>
    <row r="49" spans="6:20" x14ac:dyDescent="0.2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T49" s="45"/>
    </row>
    <row r="50" spans="6:20" x14ac:dyDescent="0.2"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T50" s="45"/>
    </row>
    <row r="51" spans="6:20" x14ac:dyDescent="0.2"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T51" s="45"/>
    </row>
    <row r="52" spans="6:20" x14ac:dyDescent="0.2"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T52" s="45"/>
    </row>
    <row r="53" spans="6:20" x14ac:dyDescent="0.2"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T53" s="45"/>
    </row>
    <row r="54" spans="6:20" x14ac:dyDescent="0.2"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T54" s="45"/>
    </row>
    <row r="55" spans="6:20" x14ac:dyDescent="0.2"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T55" s="45"/>
    </row>
    <row r="56" spans="6:20" x14ac:dyDescent="0.2"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T56" s="45"/>
    </row>
    <row r="57" spans="6:20" x14ac:dyDescent="0.2"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T57" s="45"/>
    </row>
    <row r="58" spans="6:20" x14ac:dyDescent="0.2"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T58" s="45"/>
    </row>
    <row r="59" spans="6:20" x14ac:dyDescent="0.2"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T59" s="45"/>
    </row>
    <row r="60" spans="6:20" x14ac:dyDescent="0.2"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T60" s="45"/>
    </row>
    <row r="61" spans="6:20" x14ac:dyDescent="0.2"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T61" s="45"/>
    </row>
    <row r="62" spans="6:20" x14ac:dyDescent="0.2"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T62" s="45"/>
    </row>
    <row r="63" spans="6:20" x14ac:dyDescent="0.2"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T63" s="45"/>
    </row>
    <row r="64" spans="6:20" x14ac:dyDescent="0.2"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T64" s="45"/>
    </row>
    <row r="65" spans="6:20" x14ac:dyDescent="0.2"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T65" s="45"/>
    </row>
    <row r="66" spans="6:20" x14ac:dyDescent="0.2"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T66" s="45"/>
    </row>
    <row r="67" spans="6:20" x14ac:dyDescent="0.2"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T67" s="45"/>
    </row>
    <row r="68" spans="6:20" x14ac:dyDescent="0.2"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T68" s="45"/>
    </row>
    <row r="69" spans="6:20" x14ac:dyDescent="0.2"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T69" s="45"/>
    </row>
    <row r="70" spans="6:20" x14ac:dyDescent="0.2"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T70" s="45"/>
    </row>
    <row r="71" spans="6:20" x14ac:dyDescent="0.2"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T71" s="45"/>
    </row>
    <row r="72" spans="6:20" x14ac:dyDescent="0.2"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T72" s="45"/>
    </row>
    <row r="73" spans="6:20" x14ac:dyDescent="0.2"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T73" s="45"/>
    </row>
    <row r="74" spans="6:20" x14ac:dyDescent="0.2"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T74" s="45"/>
    </row>
    <row r="75" spans="6:20" x14ac:dyDescent="0.2"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T75" s="45"/>
    </row>
    <row r="76" spans="6:20" x14ac:dyDescent="0.2"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T76" s="45"/>
    </row>
    <row r="77" spans="6:20" x14ac:dyDescent="0.2"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T77" s="45"/>
    </row>
    <row r="78" spans="6:20" x14ac:dyDescent="0.2"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T78" s="45"/>
    </row>
    <row r="79" spans="6:20" x14ac:dyDescent="0.2"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T79" s="45"/>
    </row>
    <row r="80" spans="6:20" x14ac:dyDescent="0.2"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T80" s="45"/>
    </row>
    <row r="81" spans="6:20" x14ac:dyDescent="0.2"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T81" s="45"/>
    </row>
    <row r="82" spans="6:20" x14ac:dyDescent="0.2"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T82" s="45"/>
    </row>
    <row r="83" spans="6:20" x14ac:dyDescent="0.2"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T83" s="45"/>
    </row>
    <row r="84" spans="6:20" x14ac:dyDescent="0.2"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T84" s="45"/>
    </row>
    <row r="85" spans="6:20" x14ac:dyDescent="0.2"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T85" s="45"/>
    </row>
    <row r="86" spans="6:20" x14ac:dyDescent="0.2"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T86" s="45"/>
    </row>
    <row r="87" spans="6:20" x14ac:dyDescent="0.2"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T87" s="45"/>
    </row>
    <row r="88" spans="6:20" x14ac:dyDescent="0.2"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T88" s="45"/>
    </row>
    <row r="89" spans="6:20" x14ac:dyDescent="0.2"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T89" s="45"/>
    </row>
    <row r="90" spans="6:20" x14ac:dyDescent="0.2"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T90" s="45"/>
    </row>
    <row r="91" spans="6:20" x14ac:dyDescent="0.2"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T91" s="45"/>
    </row>
    <row r="92" spans="6:20" x14ac:dyDescent="0.2"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T92" s="45"/>
    </row>
    <row r="93" spans="6:20" x14ac:dyDescent="0.2"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T93" s="45"/>
    </row>
    <row r="94" spans="6:20" x14ac:dyDescent="0.2"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T94" s="45"/>
    </row>
    <row r="95" spans="6:20" x14ac:dyDescent="0.2"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T95" s="45"/>
    </row>
    <row r="96" spans="6:20" x14ac:dyDescent="0.2"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T96" s="45"/>
    </row>
    <row r="97" spans="6:20" x14ac:dyDescent="0.2"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T97" s="45"/>
    </row>
    <row r="98" spans="6:20" x14ac:dyDescent="0.2"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T98" s="45"/>
    </row>
    <row r="99" spans="6:20" x14ac:dyDescent="0.2"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T99" s="45"/>
    </row>
    <row r="100" spans="6:20" x14ac:dyDescent="0.2"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T100" s="45"/>
    </row>
    <row r="101" spans="6:20" x14ac:dyDescent="0.2"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T101" s="45"/>
    </row>
    <row r="102" spans="6:20" x14ac:dyDescent="0.2"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T102" s="45"/>
    </row>
    <row r="103" spans="6:20" x14ac:dyDescent="0.2"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T103" s="45"/>
    </row>
    <row r="104" spans="6:20" x14ac:dyDescent="0.2"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T104" s="45"/>
    </row>
    <row r="105" spans="6:20" x14ac:dyDescent="0.2"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T105" s="45"/>
    </row>
    <row r="106" spans="6:20" x14ac:dyDescent="0.2"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T106" s="45"/>
    </row>
    <row r="107" spans="6:20" x14ac:dyDescent="0.2"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T107" s="45"/>
    </row>
    <row r="108" spans="6:20" x14ac:dyDescent="0.2"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T108" s="45"/>
    </row>
    <row r="109" spans="6:20" x14ac:dyDescent="0.2"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T109" s="45"/>
    </row>
    <row r="110" spans="6:20" x14ac:dyDescent="0.2"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T110" s="45"/>
    </row>
    <row r="111" spans="6:20" x14ac:dyDescent="0.2"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T111" s="45"/>
    </row>
    <row r="112" spans="6:20" x14ac:dyDescent="0.2"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T112" s="45"/>
    </row>
    <row r="113" spans="6:20" x14ac:dyDescent="0.2"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T113" s="45"/>
    </row>
    <row r="114" spans="6:20" x14ac:dyDescent="0.2"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T114" s="45"/>
    </row>
    <row r="115" spans="6:20" x14ac:dyDescent="0.2"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T115" s="45"/>
    </row>
    <row r="116" spans="6:20" x14ac:dyDescent="0.2"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T116" s="45"/>
    </row>
    <row r="117" spans="6:20" x14ac:dyDescent="0.2"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T117" s="45"/>
    </row>
    <row r="118" spans="6:20" x14ac:dyDescent="0.2"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T118" s="45"/>
    </row>
    <row r="119" spans="6:20" x14ac:dyDescent="0.2"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T119" s="45"/>
    </row>
    <row r="120" spans="6:20" x14ac:dyDescent="0.2"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T120" s="45"/>
    </row>
    <row r="121" spans="6:20" x14ac:dyDescent="0.2"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T121" s="45"/>
    </row>
    <row r="122" spans="6:20" x14ac:dyDescent="0.2"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T122" s="45"/>
    </row>
    <row r="123" spans="6:20" x14ac:dyDescent="0.2"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T123" s="45"/>
    </row>
    <row r="124" spans="6:20" x14ac:dyDescent="0.2"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T124" s="45"/>
    </row>
    <row r="125" spans="6:20" x14ac:dyDescent="0.2"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T125" s="45"/>
    </row>
    <row r="126" spans="6:20" x14ac:dyDescent="0.2"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T126" s="45"/>
    </row>
    <row r="127" spans="6:20" x14ac:dyDescent="0.2"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T127" s="45"/>
    </row>
    <row r="128" spans="6:20" x14ac:dyDescent="0.2"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T128" s="45"/>
    </row>
    <row r="129" spans="6:20" x14ac:dyDescent="0.2"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T129" s="45"/>
    </row>
    <row r="130" spans="6:20" x14ac:dyDescent="0.2"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T130" s="45"/>
    </row>
    <row r="131" spans="6:20" x14ac:dyDescent="0.2"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T131" s="45"/>
    </row>
    <row r="132" spans="6:20" x14ac:dyDescent="0.2"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T132" s="45"/>
    </row>
    <row r="133" spans="6:20" x14ac:dyDescent="0.2"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T133" s="45"/>
    </row>
    <row r="134" spans="6:20" x14ac:dyDescent="0.2"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T134" s="45"/>
    </row>
    <row r="135" spans="6:20" x14ac:dyDescent="0.2"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T135" s="45"/>
    </row>
    <row r="136" spans="6:20" x14ac:dyDescent="0.2"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T136" s="45"/>
    </row>
    <row r="137" spans="6:20" x14ac:dyDescent="0.2"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T137" s="45"/>
    </row>
    <row r="138" spans="6:20" x14ac:dyDescent="0.2"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T138" s="45"/>
    </row>
    <row r="139" spans="6:20" x14ac:dyDescent="0.2"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T139" s="45"/>
    </row>
    <row r="140" spans="6:20" x14ac:dyDescent="0.2"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T140" s="45"/>
    </row>
    <row r="141" spans="6:20" x14ac:dyDescent="0.2"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T141" s="45"/>
    </row>
    <row r="142" spans="6:20" x14ac:dyDescent="0.2"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T142" s="45"/>
    </row>
    <row r="143" spans="6:20" x14ac:dyDescent="0.2"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T143" s="45"/>
    </row>
    <row r="144" spans="6:20" x14ac:dyDescent="0.2"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T144" s="45"/>
    </row>
    <row r="145" spans="6:20" x14ac:dyDescent="0.2"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T145" s="45"/>
    </row>
    <row r="146" spans="6:20" x14ac:dyDescent="0.2"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T146" s="45"/>
    </row>
    <row r="147" spans="6:20" x14ac:dyDescent="0.2"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T147" s="45"/>
    </row>
    <row r="148" spans="6:20" x14ac:dyDescent="0.2"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T148" s="45"/>
    </row>
    <row r="149" spans="6:20" x14ac:dyDescent="0.2"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T149" s="45"/>
    </row>
    <row r="150" spans="6:20" x14ac:dyDescent="0.2"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T150" s="45"/>
    </row>
    <row r="151" spans="6:20" x14ac:dyDescent="0.2"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T151" s="45"/>
    </row>
    <row r="152" spans="6:20" x14ac:dyDescent="0.2"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T152" s="45"/>
    </row>
    <row r="153" spans="6:20" x14ac:dyDescent="0.2"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T153" s="45"/>
    </row>
    <row r="154" spans="6:20" x14ac:dyDescent="0.2"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T154" s="45"/>
    </row>
    <row r="155" spans="6:20" x14ac:dyDescent="0.2"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T155" s="45"/>
    </row>
    <row r="156" spans="6:20" x14ac:dyDescent="0.2"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T156" s="45"/>
    </row>
    <row r="157" spans="6:20" x14ac:dyDescent="0.2"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T157" s="45"/>
    </row>
    <row r="158" spans="6:20" x14ac:dyDescent="0.2"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T158" s="45"/>
    </row>
    <row r="159" spans="6:20" x14ac:dyDescent="0.2"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T159" s="45"/>
    </row>
    <row r="160" spans="6:20" x14ac:dyDescent="0.2"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T160" s="45"/>
    </row>
    <row r="161" spans="6:20" x14ac:dyDescent="0.2"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T161" s="45"/>
    </row>
    <row r="162" spans="6:20" x14ac:dyDescent="0.2"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T162" s="45"/>
    </row>
    <row r="163" spans="6:20" x14ac:dyDescent="0.2"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T163" s="45"/>
    </row>
    <row r="164" spans="6:20" x14ac:dyDescent="0.2"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T164" s="45"/>
    </row>
    <row r="165" spans="6:20" x14ac:dyDescent="0.2"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T165" s="45"/>
    </row>
    <row r="166" spans="6:20" x14ac:dyDescent="0.2"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T166" s="45"/>
    </row>
    <row r="167" spans="6:20" x14ac:dyDescent="0.2"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T167" s="45"/>
    </row>
    <row r="168" spans="6:20" x14ac:dyDescent="0.2"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T168" s="45"/>
    </row>
    <row r="169" spans="6:20" x14ac:dyDescent="0.2"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T169" s="45"/>
    </row>
    <row r="170" spans="6:20" x14ac:dyDescent="0.2"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T170" s="45"/>
    </row>
    <row r="171" spans="6:20" x14ac:dyDescent="0.2"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T171" s="45"/>
    </row>
    <row r="172" spans="6:20" x14ac:dyDescent="0.2"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T172" s="45"/>
    </row>
    <row r="173" spans="6:20" x14ac:dyDescent="0.2"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T173" s="45"/>
    </row>
    <row r="174" spans="6:20" x14ac:dyDescent="0.2"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T174" s="45"/>
    </row>
    <row r="175" spans="6:20" x14ac:dyDescent="0.2"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T175" s="45"/>
    </row>
    <row r="176" spans="6:20" x14ac:dyDescent="0.2"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T176" s="45"/>
    </row>
    <row r="177" spans="6:20" x14ac:dyDescent="0.2"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T177" s="45"/>
    </row>
    <row r="178" spans="6:20" x14ac:dyDescent="0.2"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T178" s="45"/>
    </row>
    <row r="179" spans="6:20" x14ac:dyDescent="0.2"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T179" s="45"/>
    </row>
    <row r="180" spans="6:20" x14ac:dyDescent="0.2"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T180" s="45"/>
    </row>
    <row r="181" spans="6:20" x14ac:dyDescent="0.2"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T181" s="45"/>
    </row>
    <row r="182" spans="6:20" x14ac:dyDescent="0.2"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T182" s="45"/>
    </row>
    <row r="183" spans="6:20" x14ac:dyDescent="0.2"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T183" s="45"/>
    </row>
    <row r="184" spans="6:20" x14ac:dyDescent="0.2"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T184" s="45"/>
    </row>
    <row r="185" spans="6:20" x14ac:dyDescent="0.2"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T185" s="45"/>
    </row>
    <row r="186" spans="6:20" x14ac:dyDescent="0.2"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T186" s="45"/>
    </row>
    <row r="187" spans="6:20" x14ac:dyDescent="0.2"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T187" s="45"/>
    </row>
    <row r="188" spans="6:20" x14ac:dyDescent="0.2"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T188" s="45"/>
    </row>
    <row r="189" spans="6:20" x14ac:dyDescent="0.2"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T189" s="45"/>
    </row>
    <row r="190" spans="6:20" x14ac:dyDescent="0.2"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T190" s="45"/>
    </row>
    <row r="191" spans="6:20" x14ac:dyDescent="0.2"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T191" s="45"/>
    </row>
    <row r="192" spans="6:20" x14ac:dyDescent="0.2"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T192" s="45"/>
    </row>
    <row r="193" spans="6:20" x14ac:dyDescent="0.2"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T193" s="45"/>
    </row>
    <row r="194" spans="6:20" x14ac:dyDescent="0.2"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T194" s="45"/>
    </row>
    <row r="195" spans="6:20" x14ac:dyDescent="0.2"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T195" s="45"/>
    </row>
    <row r="196" spans="6:20" x14ac:dyDescent="0.2"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T196" s="45"/>
    </row>
    <row r="197" spans="6:20" x14ac:dyDescent="0.2"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T197" s="45"/>
    </row>
    <row r="198" spans="6:20" x14ac:dyDescent="0.2"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T198" s="45"/>
    </row>
    <row r="199" spans="6:20" x14ac:dyDescent="0.2"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T199" s="45"/>
    </row>
    <row r="200" spans="6:20" x14ac:dyDescent="0.2"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T200" s="45"/>
    </row>
    <row r="201" spans="6:20" x14ac:dyDescent="0.2"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T201" s="45"/>
    </row>
    <row r="202" spans="6:20" x14ac:dyDescent="0.2"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T202" s="45"/>
    </row>
    <row r="203" spans="6:20" x14ac:dyDescent="0.2"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T203" s="45"/>
    </row>
    <row r="204" spans="6:20" x14ac:dyDescent="0.2"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T204" s="45"/>
    </row>
    <row r="205" spans="6:20" x14ac:dyDescent="0.2"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T205" s="45"/>
    </row>
    <row r="206" spans="6:20" x14ac:dyDescent="0.2"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T206" s="45"/>
    </row>
    <row r="207" spans="6:20" x14ac:dyDescent="0.2"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T207" s="45"/>
    </row>
    <row r="208" spans="6:20" x14ac:dyDescent="0.2"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T208" s="45"/>
    </row>
    <row r="209" spans="6:20" x14ac:dyDescent="0.2"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T209" s="45"/>
    </row>
    <row r="210" spans="6:20" x14ac:dyDescent="0.2"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T210" s="45"/>
    </row>
    <row r="211" spans="6:20" x14ac:dyDescent="0.2"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T211" s="45"/>
    </row>
    <row r="212" spans="6:20" x14ac:dyDescent="0.2"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T212" s="45"/>
    </row>
    <row r="213" spans="6:20" x14ac:dyDescent="0.2"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T213" s="45"/>
    </row>
    <row r="214" spans="6:20" x14ac:dyDescent="0.2"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T214" s="45"/>
    </row>
    <row r="215" spans="6:20" x14ac:dyDescent="0.2"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T215" s="45"/>
    </row>
    <row r="216" spans="6:20" x14ac:dyDescent="0.2"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T216" s="45"/>
    </row>
    <row r="217" spans="6:20" x14ac:dyDescent="0.2"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T217" s="45"/>
    </row>
    <row r="218" spans="6:20" x14ac:dyDescent="0.2"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T218" s="45"/>
    </row>
    <row r="219" spans="6:20" x14ac:dyDescent="0.2"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T219" s="45"/>
    </row>
    <row r="220" spans="6:20" x14ac:dyDescent="0.2"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T220" s="45"/>
    </row>
    <row r="221" spans="6:20" x14ac:dyDescent="0.2"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T221" s="45"/>
    </row>
    <row r="222" spans="6:20" x14ac:dyDescent="0.2"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T222" s="45"/>
    </row>
    <row r="223" spans="6:20" x14ac:dyDescent="0.2"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T223" s="45"/>
    </row>
    <row r="224" spans="6:20" x14ac:dyDescent="0.2"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T224" s="45"/>
    </row>
    <row r="225" spans="6:20" x14ac:dyDescent="0.2"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T225" s="45"/>
    </row>
    <row r="226" spans="6:20" x14ac:dyDescent="0.2"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T226" s="45"/>
    </row>
    <row r="227" spans="6:20" x14ac:dyDescent="0.2"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T227" s="45"/>
    </row>
    <row r="228" spans="6:20" x14ac:dyDescent="0.2"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T228" s="45"/>
    </row>
    <row r="229" spans="6:20" x14ac:dyDescent="0.2"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T229" s="45"/>
    </row>
    <row r="230" spans="6:20" x14ac:dyDescent="0.2"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T230" s="45"/>
    </row>
    <row r="231" spans="6:20" x14ac:dyDescent="0.2"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T231" s="45"/>
    </row>
    <row r="232" spans="6:20" x14ac:dyDescent="0.2"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T232" s="45"/>
    </row>
    <row r="233" spans="6:20" x14ac:dyDescent="0.2"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T233" s="45"/>
    </row>
    <row r="234" spans="6:20" x14ac:dyDescent="0.2"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T234" s="45"/>
    </row>
    <row r="235" spans="6:20" x14ac:dyDescent="0.2"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T235" s="45"/>
    </row>
    <row r="236" spans="6:20" x14ac:dyDescent="0.2"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T236" s="45"/>
    </row>
    <row r="237" spans="6:20" x14ac:dyDescent="0.2"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T237" s="45"/>
    </row>
    <row r="238" spans="6:20" x14ac:dyDescent="0.2"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T238" s="45"/>
    </row>
    <row r="239" spans="6:20" x14ac:dyDescent="0.2"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T239" s="45"/>
    </row>
    <row r="240" spans="6:20" x14ac:dyDescent="0.2"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T240" s="45"/>
    </row>
    <row r="241" spans="6:20" x14ac:dyDescent="0.2"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T241" s="45"/>
    </row>
    <row r="242" spans="6:20" x14ac:dyDescent="0.2"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T242" s="45"/>
    </row>
    <row r="243" spans="6:20" x14ac:dyDescent="0.2"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T243" s="45"/>
    </row>
    <row r="244" spans="6:20" x14ac:dyDescent="0.2"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T244" s="45"/>
    </row>
    <row r="245" spans="6:20" x14ac:dyDescent="0.2"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T245" s="45"/>
    </row>
    <row r="246" spans="6:20" x14ac:dyDescent="0.2"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T246" s="45"/>
    </row>
    <row r="247" spans="6:20" x14ac:dyDescent="0.2"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T247" s="45"/>
    </row>
    <row r="248" spans="6:20" x14ac:dyDescent="0.2"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T248" s="45"/>
    </row>
    <row r="249" spans="6:20" x14ac:dyDescent="0.2"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T249" s="45"/>
    </row>
    <row r="250" spans="6:20" x14ac:dyDescent="0.2"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T250" s="45"/>
    </row>
    <row r="251" spans="6:20" x14ac:dyDescent="0.2"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T251" s="45"/>
    </row>
    <row r="252" spans="6:20" x14ac:dyDescent="0.2"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T252" s="45"/>
    </row>
    <row r="253" spans="6:20" x14ac:dyDescent="0.2"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T253" s="45"/>
    </row>
    <row r="254" spans="6:20" x14ac:dyDescent="0.2"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T254" s="45"/>
    </row>
    <row r="255" spans="6:20" x14ac:dyDescent="0.2"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T255" s="45"/>
    </row>
    <row r="256" spans="6:20" x14ac:dyDescent="0.2"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T256" s="45"/>
    </row>
    <row r="257" spans="6:20" x14ac:dyDescent="0.2"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T257" s="45"/>
    </row>
    <row r="258" spans="6:20" x14ac:dyDescent="0.2"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T258" s="45"/>
    </row>
    <row r="259" spans="6:20" x14ac:dyDescent="0.2"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T259" s="45"/>
    </row>
    <row r="260" spans="6:20" x14ac:dyDescent="0.2"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T260" s="45"/>
    </row>
    <row r="261" spans="6:20" x14ac:dyDescent="0.2"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T261" s="45"/>
    </row>
    <row r="262" spans="6:20" x14ac:dyDescent="0.2"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T262" s="45"/>
    </row>
    <row r="263" spans="6:20" x14ac:dyDescent="0.2"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T263" s="45"/>
    </row>
    <row r="264" spans="6:20" x14ac:dyDescent="0.2"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T264" s="45"/>
    </row>
    <row r="265" spans="6:20" x14ac:dyDescent="0.2"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T265" s="45"/>
    </row>
    <row r="266" spans="6:20" x14ac:dyDescent="0.2"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T266" s="45"/>
    </row>
    <row r="267" spans="6:20" x14ac:dyDescent="0.2"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T267" s="45"/>
    </row>
    <row r="268" spans="6:20" x14ac:dyDescent="0.2"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T268" s="45"/>
    </row>
    <row r="269" spans="6:20" x14ac:dyDescent="0.2"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T269" s="45"/>
    </row>
    <row r="270" spans="6:20" x14ac:dyDescent="0.2"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T270" s="45"/>
    </row>
    <row r="271" spans="6:20" x14ac:dyDescent="0.2"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T271" s="45"/>
    </row>
    <row r="272" spans="6:20" x14ac:dyDescent="0.2"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T272" s="45"/>
    </row>
    <row r="273" spans="6:20" x14ac:dyDescent="0.2"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T273" s="45"/>
    </row>
    <row r="274" spans="6:20" x14ac:dyDescent="0.2"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T274" s="45"/>
    </row>
    <row r="275" spans="6:20" x14ac:dyDescent="0.2"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T275" s="45"/>
    </row>
    <row r="276" spans="6:20" x14ac:dyDescent="0.2"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T276" s="45"/>
    </row>
    <row r="277" spans="6:20" x14ac:dyDescent="0.2"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T277" s="45"/>
    </row>
    <row r="278" spans="6:20" x14ac:dyDescent="0.2"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T278" s="45"/>
    </row>
    <row r="279" spans="6:20" x14ac:dyDescent="0.2"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T279" s="45"/>
    </row>
    <row r="280" spans="6:20" x14ac:dyDescent="0.2"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T280" s="45"/>
    </row>
    <row r="281" spans="6:20" x14ac:dyDescent="0.2"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T281" s="45"/>
    </row>
    <row r="282" spans="6:20" x14ac:dyDescent="0.2"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T282" s="45"/>
    </row>
    <row r="283" spans="6:20" x14ac:dyDescent="0.2"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T283" s="45"/>
    </row>
    <row r="284" spans="6:20" x14ac:dyDescent="0.2"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T284" s="45"/>
    </row>
    <row r="285" spans="6:20" x14ac:dyDescent="0.2"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T285" s="45"/>
    </row>
    <row r="286" spans="6:20" x14ac:dyDescent="0.2"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T286" s="45"/>
    </row>
    <row r="287" spans="6:20" x14ac:dyDescent="0.2"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T287" s="45"/>
    </row>
    <row r="288" spans="6:20" x14ac:dyDescent="0.2"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T288" s="45"/>
    </row>
    <row r="289" spans="6:20" x14ac:dyDescent="0.2"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T289" s="45"/>
    </row>
    <row r="290" spans="6:20" x14ac:dyDescent="0.2"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T290" s="45"/>
    </row>
    <row r="291" spans="6:20" x14ac:dyDescent="0.2"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T291" s="45"/>
    </row>
    <row r="292" spans="6:20" x14ac:dyDescent="0.2"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T292" s="45"/>
    </row>
    <row r="293" spans="6:20" x14ac:dyDescent="0.2"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T293" s="45"/>
    </row>
    <row r="294" spans="6:20" x14ac:dyDescent="0.2"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T294" s="45"/>
    </row>
    <row r="295" spans="6:20" x14ac:dyDescent="0.2"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T295" s="45"/>
    </row>
    <row r="296" spans="6:20" x14ac:dyDescent="0.2"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T296" s="45"/>
    </row>
    <row r="297" spans="6:20" x14ac:dyDescent="0.2"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T297" s="45"/>
    </row>
    <row r="298" spans="6:20" x14ac:dyDescent="0.2"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T298" s="45"/>
    </row>
    <row r="299" spans="6:20" x14ac:dyDescent="0.2"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T299" s="45"/>
    </row>
    <row r="300" spans="6:20" x14ac:dyDescent="0.2"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T300" s="45"/>
    </row>
    <row r="301" spans="6:20" x14ac:dyDescent="0.2"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T301" s="45"/>
    </row>
    <row r="302" spans="6:20" x14ac:dyDescent="0.2"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T302" s="45"/>
    </row>
    <row r="303" spans="6:20" x14ac:dyDescent="0.2"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T303" s="45"/>
    </row>
    <row r="304" spans="6:20" x14ac:dyDescent="0.2"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T304" s="45"/>
    </row>
    <row r="305" spans="6:20" x14ac:dyDescent="0.2"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T305" s="45"/>
    </row>
    <row r="306" spans="6:20" x14ac:dyDescent="0.2"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T306" s="45"/>
    </row>
    <row r="307" spans="6:20" x14ac:dyDescent="0.2"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T307" s="45"/>
    </row>
    <row r="308" spans="6:20" x14ac:dyDescent="0.2"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T308" s="45"/>
    </row>
    <row r="309" spans="6:20" x14ac:dyDescent="0.2"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T309" s="45"/>
    </row>
    <row r="310" spans="6:20" x14ac:dyDescent="0.2"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T310" s="45"/>
    </row>
    <row r="311" spans="6:20" x14ac:dyDescent="0.2"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T311" s="45"/>
    </row>
    <row r="312" spans="6:20" x14ac:dyDescent="0.2"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T312" s="45"/>
    </row>
    <row r="313" spans="6:20" x14ac:dyDescent="0.2"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T313" s="45"/>
    </row>
    <row r="314" spans="6:20" x14ac:dyDescent="0.2"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T314" s="45"/>
    </row>
    <row r="315" spans="6:20" x14ac:dyDescent="0.2"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T315" s="45"/>
    </row>
    <row r="316" spans="6:20" x14ac:dyDescent="0.2"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T316" s="45"/>
    </row>
    <row r="317" spans="6:20" x14ac:dyDescent="0.2"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T317" s="45"/>
    </row>
    <row r="318" spans="6:20" x14ac:dyDescent="0.2"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T318" s="45"/>
    </row>
    <row r="319" spans="6:20" x14ac:dyDescent="0.2"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T319" s="45"/>
    </row>
    <row r="320" spans="6:20" x14ac:dyDescent="0.2"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T320" s="45"/>
    </row>
    <row r="321" spans="6:20" x14ac:dyDescent="0.2"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T321" s="45"/>
    </row>
    <row r="322" spans="6:20" x14ac:dyDescent="0.2"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T322" s="45"/>
    </row>
    <row r="323" spans="6:20" x14ac:dyDescent="0.2"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T323" s="45"/>
    </row>
    <row r="324" spans="6:20" x14ac:dyDescent="0.2"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T324" s="45"/>
    </row>
    <row r="325" spans="6:20" x14ac:dyDescent="0.2"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T325" s="45"/>
    </row>
    <row r="326" spans="6:20" x14ac:dyDescent="0.2"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T326" s="45"/>
    </row>
    <row r="327" spans="6:20" x14ac:dyDescent="0.2"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T327" s="45"/>
    </row>
    <row r="328" spans="6:20" x14ac:dyDescent="0.2"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T328" s="45"/>
    </row>
    <row r="329" spans="6:20" x14ac:dyDescent="0.2"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T329" s="45"/>
    </row>
    <row r="330" spans="6:20" x14ac:dyDescent="0.2"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T330" s="45"/>
    </row>
    <row r="331" spans="6:20" x14ac:dyDescent="0.2"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T331" s="45"/>
    </row>
    <row r="332" spans="6:20" x14ac:dyDescent="0.2"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T332" s="45"/>
    </row>
    <row r="333" spans="6:20" x14ac:dyDescent="0.2"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T333" s="45"/>
    </row>
    <row r="334" spans="6:20" x14ac:dyDescent="0.2"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T334" s="45"/>
    </row>
    <row r="335" spans="6:20" x14ac:dyDescent="0.2"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T335" s="45"/>
    </row>
    <row r="336" spans="6:20" x14ac:dyDescent="0.2"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T336" s="45"/>
    </row>
    <row r="337" spans="6:20" x14ac:dyDescent="0.2"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T337" s="45"/>
    </row>
    <row r="338" spans="6:20" x14ac:dyDescent="0.2"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T338" s="45"/>
    </row>
    <row r="339" spans="6:20" x14ac:dyDescent="0.2"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T339" s="45"/>
    </row>
    <row r="340" spans="6:20" x14ac:dyDescent="0.2"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T340" s="45"/>
    </row>
    <row r="341" spans="6:20" x14ac:dyDescent="0.2"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T341" s="45"/>
    </row>
    <row r="342" spans="6:20" x14ac:dyDescent="0.2"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T342" s="45"/>
    </row>
    <row r="343" spans="6:20" x14ac:dyDescent="0.2"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T343" s="45"/>
    </row>
    <row r="344" spans="6:20" x14ac:dyDescent="0.2"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T344" s="45"/>
    </row>
    <row r="345" spans="6:20" x14ac:dyDescent="0.2"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T345" s="45"/>
    </row>
    <row r="346" spans="6:20" x14ac:dyDescent="0.2"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T346" s="45"/>
    </row>
    <row r="347" spans="6:20" x14ac:dyDescent="0.2"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T347" s="45"/>
    </row>
    <row r="348" spans="6:20" x14ac:dyDescent="0.2"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T348" s="45"/>
    </row>
    <row r="349" spans="6:20" x14ac:dyDescent="0.2"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T349" s="45"/>
    </row>
    <row r="350" spans="6:20" x14ac:dyDescent="0.2"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T350" s="45"/>
    </row>
    <row r="351" spans="6:20" x14ac:dyDescent="0.2"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T351" s="45"/>
    </row>
    <row r="352" spans="6:20" x14ac:dyDescent="0.2"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T352" s="45"/>
    </row>
    <row r="353" spans="6:20" x14ac:dyDescent="0.2"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T353" s="45"/>
    </row>
    <row r="354" spans="6:20" x14ac:dyDescent="0.2"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T354" s="45"/>
    </row>
    <row r="355" spans="6:20" x14ac:dyDescent="0.2"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T355" s="45"/>
    </row>
    <row r="356" spans="6:20" x14ac:dyDescent="0.2"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T356" s="45"/>
    </row>
    <row r="357" spans="6:20" x14ac:dyDescent="0.2"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T357" s="45"/>
    </row>
    <row r="358" spans="6:20" x14ac:dyDescent="0.2"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T358" s="45"/>
    </row>
    <row r="359" spans="6:20" x14ac:dyDescent="0.2"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T359" s="45"/>
    </row>
    <row r="360" spans="6:20" x14ac:dyDescent="0.2"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T360" s="45"/>
    </row>
    <row r="361" spans="6:20" x14ac:dyDescent="0.2"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T361" s="45"/>
    </row>
    <row r="362" spans="6:20" x14ac:dyDescent="0.2"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T362" s="45"/>
    </row>
    <row r="363" spans="6:20" x14ac:dyDescent="0.2"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T363" s="45"/>
    </row>
    <row r="364" spans="6:20" x14ac:dyDescent="0.2"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T364" s="45"/>
    </row>
    <row r="365" spans="6:20" x14ac:dyDescent="0.2"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T365" s="45"/>
    </row>
    <row r="366" spans="6:20" x14ac:dyDescent="0.2"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T366" s="45"/>
    </row>
    <row r="367" spans="6:20" x14ac:dyDescent="0.2"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T367" s="45"/>
    </row>
    <row r="368" spans="6:20" x14ac:dyDescent="0.2"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T368" s="45"/>
    </row>
    <row r="369" spans="6:20" x14ac:dyDescent="0.2"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T369" s="45"/>
    </row>
    <row r="370" spans="6:20" x14ac:dyDescent="0.2"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T370" s="45"/>
    </row>
    <row r="371" spans="6:20" x14ac:dyDescent="0.2"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T371" s="45"/>
    </row>
    <row r="372" spans="6:20" x14ac:dyDescent="0.2"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T372" s="45"/>
    </row>
    <row r="373" spans="6:20" x14ac:dyDescent="0.2"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T373" s="45"/>
    </row>
    <row r="374" spans="6:20" x14ac:dyDescent="0.2"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T374" s="45"/>
    </row>
    <row r="375" spans="6:20" x14ac:dyDescent="0.2"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T375" s="45"/>
    </row>
    <row r="376" spans="6:20" x14ac:dyDescent="0.2"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T376" s="45"/>
    </row>
    <row r="377" spans="6:20" x14ac:dyDescent="0.2"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T377" s="45"/>
    </row>
    <row r="378" spans="6:20" x14ac:dyDescent="0.2"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T378" s="45"/>
    </row>
    <row r="379" spans="6:20" x14ac:dyDescent="0.2"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T379" s="45"/>
    </row>
    <row r="380" spans="6:20" x14ac:dyDescent="0.2"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T380" s="45"/>
    </row>
    <row r="381" spans="6:20" x14ac:dyDescent="0.2"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T381" s="45"/>
    </row>
    <row r="382" spans="6:20" x14ac:dyDescent="0.2"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T382" s="45"/>
    </row>
    <row r="383" spans="6:20" x14ac:dyDescent="0.2"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T383" s="45"/>
    </row>
    <row r="384" spans="6:20" x14ac:dyDescent="0.2"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T384" s="45"/>
    </row>
    <row r="385" spans="6:20" x14ac:dyDescent="0.2"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T385" s="45"/>
    </row>
    <row r="386" spans="6:20" x14ac:dyDescent="0.2"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T386" s="45"/>
    </row>
    <row r="387" spans="6:20" x14ac:dyDescent="0.2"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T387" s="45"/>
    </row>
    <row r="388" spans="6:20" x14ac:dyDescent="0.2"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T388" s="45"/>
    </row>
    <row r="389" spans="6:20" x14ac:dyDescent="0.2"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T389" s="45"/>
    </row>
    <row r="390" spans="6:20" x14ac:dyDescent="0.2"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T390" s="45"/>
    </row>
    <row r="391" spans="6:20" x14ac:dyDescent="0.2"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T391" s="45"/>
    </row>
    <row r="392" spans="6:20" x14ac:dyDescent="0.2"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T392" s="45"/>
    </row>
    <row r="393" spans="6:20" x14ac:dyDescent="0.2"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T393" s="45"/>
    </row>
    <row r="394" spans="6:20" x14ac:dyDescent="0.2"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T394" s="45"/>
    </row>
    <row r="395" spans="6:20" x14ac:dyDescent="0.2"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T395" s="45"/>
    </row>
    <row r="396" spans="6:20" x14ac:dyDescent="0.2"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T396" s="45"/>
    </row>
    <row r="397" spans="6:20" x14ac:dyDescent="0.2"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T397" s="45"/>
    </row>
    <row r="398" spans="6:20" x14ac:dyDescent="0.2"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T398" s="45"/>
    </row>
    <row r="399" spans="6:20" x14ac:dyDescent="0.2"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T399" s="45"/>
    </row>
    <row r="400" spans="6:20" x14ac:dyDescent="0.2"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T400" s="45"/>
    </row>
    <row r="401" spans="6:20" x14ac:dyDescent="0.2"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T401" s="45"/>
    </row>
    <row r="402" spans="6:20" x14ac:dyDescent="0.2"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T402" s="45"/>
    </row>
    <row r="403" spans="6:20" x14ac:dyDescent="0.2"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T403" s="45"/>
    </row>
    <row r="404" spans="6:20" x14ac:dyDescent="0.2"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T404" s="45"/>
    </row>
    <row r="405" spans="6:20" x14ac:dyDescent="0.2"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T405" s="45"/>
    </row>
    <row r="406" spans="6:20" x14ac:dyDescent="0.2"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T406" s="45"/>
    </row>
    <row r="407" spans="6:20" x14ac:dyDescent="0.2"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T407" s="45"/>
    </row>
    <row r="408" spans="6:20" x14ac:dyDescent="0.2"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T408" s="45"/>
    </row>
    <row r="409" spans="6:20" x14ac:dyDescent="0.2"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T409" s="45"/>
    </row>
    <row r="410" spans="6:20" x14ac:dyDescent="0.2"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T410" s="45"/>
    </row>
    <row r="411" spans="6:20" x14ac:dyDescent="0.2"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T411" s="45"/>
    </row>
    <row r="412" spans="6:20" x14ac:dyDescent="0.2"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T412" s="45"/>
    </row>
    <row r="413" spans="6:20" x14ac:dyDescent="0.2"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T413" s="45"/>
    </row>
    <row r="414" spans="6:20" x14ac:dyDescent="0.2"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T414" s="45"/>
    </row>
    <row r="415" spans="6:20" x14ac:dyDescent="0.2"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T415" s="45"/>
    </row>
    <row r="416" spans="6:20" x14ac:dyDescent="0.2"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T416" s="45"/>
    </row>
    <row r="417" spans="6:20" x14ac:dyDescent="0.2"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T417" s="45"/>
    </row>
    <row r="418" spans="6:20" x14ac:dyDescent="0.2"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T418" s="45"/>
    </row>
    <row r="419" spans="6:20" x14ac:dyDescent="0.2"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T419" s="45"/>
    </row>
    <row r="420" spans="6:20" x14ac:dyDescent="0.2"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T420" s="45"/>
    </row>
    <row r="421" spans="6:20" x14ac:dyDescent="0.2"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T421" s="45"/>
    </row>
    <row r="422" spans="6:20" x14ac:dyDescent="0.2"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T422" s="45"/>
    </row>
    <row r="423" spans="6:20" x14ac:dyDescent="0.2"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T423" s="45"/>
    </row>
    <row r="424" spans="6:20" x14ac:dyDescent="0.2"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T424" s="45"/>
    </row>
    <row r="425" spans="6:20" x14ac:dyDescent="0.2"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T425" s="45"/>
    </row>
    <row r="426" spans="6:20" x14ac:dyDescent="0.2"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T426" s="45"/>
    </row>
    <row r="427" spans="6:20" x14ac:dyDescent="0.2"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T427" s="45"/>
    </row>
    <row r="428" spans="6:20" x14ac:dyDescent="0.2"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T428" s="45"/>
    </row>
    <row r="429" spans="6:20" x14ac:dyDescent="0.2"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T429" s="45"/>
    </row>
    <row r="430" spans="6:20" x14ac:dyDescent="0.2"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T430" s="45"/>
    </row>
    <row r="431" spans="6:20" x14ac:dyDescent="0.2"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T431" s="45"/>
    </row>
    <row r="432" spans="6:20" x14ac:dyDescent="0.2"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T432" s="45"/>
    </row>
    <row r="433" spans="6:20" x14ac:dyDescent="0.2"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T433" s="45"/>
    </row>
    <row r="434" spans="6:20" x14ac:dyDescent="0.2"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T434" s="45"/>
    </row>
    <row r="435" spans="6:20" x14ac:dyDescent="0.2"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T435" s="45"/>
    </row>
    <row r="436" spans="6:20" x14ac:dyDescent="0.2"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T436" s="45"/>
    </row>
    <row r="437" spans="6:20" x14ac:dyDescent="0.2"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T437" s="45"/>
    </row>
    <row r="438" spans="6:20" x14ac:dyDescent="0.2"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T438" s="45"/>
    </row>
    <row r="439" spans="6:20" x14ac:dyDescent="0.2"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T439" s="45"/>
    </row>
    <row r="440" spans="6:20" x14ac:dyDescent="0.2"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T440" s="45"/>
    </row>
    <row r="441" spans="6:20" x14ac:dyDescent="0.2"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T441" s="45"/>
    </row>
    <row r="442" spans="6:20" x14ac:dyDescent="0.2"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T442" s="45"/>
    </row>
    <row r="443" spans="6:20" x14ac:dyDescent="0.2"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T443" s="45"/>
    </row>
    <row r="444" spans="6:20" x14ac:dyDescent="0.2"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T444" s="45"/>
    </row>
    <row r="445" spans="6:20" x14ac:dyDescent="0.2"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T445" s="45"/>
    </row>
    <row r="446" spans="6:20" x14ac:dyDescent="0.2"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T446" s="45"/>
    </row>
    <row r="447" spans="6:20" x14ac:dyDescent="0.2"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T447" s="45"/>
    </row>
    <row r="448" spans="6:20" x14ac:dyDescent="0.2"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T448" s="45"/>
    </row>
    <row r="449" spans="6:20" x14ac:dyDescent="0.2"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T449" s="45"/>
    </row>
    <row r="450" spans="6:20" x14ac:dyDescent="0.2"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T450" s="45"/>
    </row>
    <row r="451" spans="6:20" x14ac:dyDescent="0.2"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T451" s="45"/>
    </row>
    <row r="452" spans="6:20" x14ac:dyDescent="0.2"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T452" s="45"/>
    </row>
    <row r="453" spans="6:20" x14ac:dyDescent="0.2"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T453" s="45"/>
    </row>
    <row r="454" spans="6:20" x14ac:dyDescent="0.2"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T454" s="45"/>
    </row>
    <row r="455" spans="6:20" x14ac:dyDescent="0.2"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T455" s="45"/>
    </row>
    <row r="456" spans="6:20" x14ac:dyDescent="0.2"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T456" s="45"/>
    </row>
    <row r="457" spans="6:20" x14ac:dyDescent="0.2"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T457" s="45"/>
    </row>
    <row r="458" spans="6:20" x14ac:dyDescent="0.2"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T458" s="45"/>
    </row>
    <row r="459" spans="6:20" x14ac:dyDescent="0.2"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T459" s="45"/>
    </row>
    <row r="460" spans="6:20" x14ac:dyDescent="0.2"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T460" s="45"/>
    </row>
    <row r="461" spans="6:20" x14ac:dyDescent="0.2"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T461" s="45"/>
    </row>
    <row r="462" spans="6:20" x14ac:dyDescent="0.2"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T462" s="45"/>
    </row>
    <row r="463" spans="6:20" x14ac:dyDescent="0.2"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T463" s="45"/>
    </row>
    <row r="464" spans="6:20" x14ac:dyDescent="0.2"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T464" s="45"/>
    </row>
    <row r="465" spans="6:20" x14ac:dyDescent="0.2"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T465" s="45"/>
    </row>
    <row r="466" spans="6:20" x14ac:dyDescent="0.2"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T466" s="45"/>
    </row>
    <row r="467" spans="6:20" x14ac:dyDescent="0.2"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T467" s="45"/>
    </row>
    <row r="468" spans="6:20" x14ac:dyDescent="0.2"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T468" s="45"/>
    </row>
    <row r="469" spans="6:20" x14ac:dyDescent="0.2"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T469" s="45"/>
    </row>
    <row r="470" spans="6:20" x14ac:dyDescent="0.2"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T470" s="45"/>
    </row>
    <row r="471" spans="6:20" x14ac:dyDescent="0.2"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T471" s="45"/>
    </row>
    <row r="472" spans="6:20" x14ac:dyDescent="0.2"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T472" s="45"/>
    </row>
    <row r="473" spans="6:20" x14ac:dyDescent="0.2"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T473" s="45"/>
    </row>
    <row r="474" spans="6:20" x14ac:dyDescent="0.2"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T474" s="45"/>
    </row>
    <row r="475" spans="6:20" x14ac:dyDescent="0.2"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T475" s="45"/>
    </row>
    <row r="476" spans="6:20" x14ac:dyDescent="0.2"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T476" s="45"/>
    </row>
    <row r="477" spans="6:20" x14ac:dyDescent="0.2"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T477" s="45"/>
    </row>
    <row r="478" spans="6:20" x14ac:dyDescent="0.2"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T478" s="45"/>
    </row>
    <row r="479" spans="6:20" x14ac:dyDescent="0.2"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T479" s="45"/>
    </row>
    <row r="480" spans="6:20" x14ac:dyDescent="0.2"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T480" s="45"/>
    </row>
    <row r="481" spans="6:20" x14ac:dyDescent="0.2"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T481" s="45"/>
    </row>
    <row r="482" spans="6:20" x14ac:dyDescent="0.2"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T482" s="45"/>
    </row>
    <row r="483" spans="6:20" x14ac:dyDescent="0.2"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T483" s="45"/>
    </row>
    <row r="484" spans="6:20" x14ac:dyDescent="0.2"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T484" s="45"/>
    </row>
    <row r="485" spans="6:20" x14ac:dyDescent="0.2"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T485" s="45"/>
    </row>
    <row r="486" spans="6:20" x14ac:dyDescent="0.2"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T486" s="45"/>
    </row>
    <row r="487" spans="6:20" x14ac:dyDescent="0.2"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T487" s="45"/>
    </row>
    <row r="488" spans="6:20" x14ac:dyDescent="0.2"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T488" s="45"/>
    </row>
    <row r="489" spans="6:20" x14ac:dyDescent="0.2"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T489" s="45"/>
    </row>
    <row r="490" spans="6:20" x14ac:dyDescent="0.2"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T490" s="45"/>
    </row>
    <row r="491" spans="6:20" x14ac:dyDescent="0.2"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T491" s="45"/>
    </row>
    <row r="492" spans="6:20" x14ac:dyDescent="0.2"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T492" s="45"/>
    </row>
    <row r="493" spans="6:20" x14ac:dyDescent="0.2"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T493" s="45"/>
    </row>
    <row r="494" spans="6:20" x14ac:dyDescent="0.2"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T494" s="45"/>
    </row>
    <row r="495" spans="6:20" x14ac:dyDescent="0.2"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T495" s="45"/>
    </row>
    <row r="496" spans="6:20" x14ac:dyDescent="0.2"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T496" s="45"/>
    </row>
    <row r="497" spans="6:20" x14ac:dyDescent="0.2"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T497" s="45"/>
    </row>
    <row r="498" spans="6:20" x14ac:dyDescent="0.2"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T498" s="45"/>
    </row>
    <row r="499" spans="6:20" x14ac:dyDescent="0.2"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T499" s="45"/>
    </row>
    <row r="500" spans="6:20" x14ac:dyDescent="0.2"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T500" s="45"/>
    </row>
    <row r="501" spans="6:20" x14ac:dyDescent="0.2"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T501" s="45"/>
    </row>
    <row r="502" spans="6:20" x14ac:dyDescent="0.2"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T502" s="45"/>
    </row>
    <row r="503" spans="6:20" x14ac:dyDescent="0.2"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T503" s="45"/>
    </row>
    <row r="504" spans="6:20" x14ac:dyDescent="0.2"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T504" s="45"/>
    </row>
    <row r="505" spans="6:20" x14ac:dyDescent="0.2"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T505" s="45"/>
    </row>
    <row r="506" spans="6:20" x14ac:dyDescent="0.2"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T506" s="45"/>
    </row>
    <row r="507" spans="6:20" x14ac:dyDescent="0.2"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T507" s="45"/>
    </row>
    <row r="508" spans="6:20" x14ac:dyDescent="0.2"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T508" s="45"/>
    </row>
    <row r="509" spans="6:20" x14ac:dyDescent="0.2"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T509" s="45"/>
    </row>
    <row r="510" spans="6:20" x14ac:dyDescent="0.2"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T510" s="45"/>
    </row>
    <row r="511" spans="6:20" x14ac:dyDescent="0.2"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T511" s="45"/>
    </row>
    <row r="512" spans="6:20" x14ac:dyDescent="0.2"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T512" s="45"/>
    </row>
    <row r="513" spans="6:20" x14ac:dyDescent="0.2"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T513" s="45"/>
    </row>
    <row r="514" spans="6:20" x14ac:dyDescent="0.2"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T514" s="45"/>
    </row>
    <row r="515" spans="6:20" x14ac:dyDescent="0.2"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T515" s="45"/>
    </row>
    <row r="516" spans="6:20" x14ac:dyDescent="0.2"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T516" s="45"/>
    </row>
    <row r="517" spans="6:20" x14ac:dyDescent="0.2"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T517" s="45"/>
    </row>
    <row r="518" spans="6:20" x14ac:dyDescent="0.2"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T518" s="45"/>
    </row>
    <row r="519" spans="6:20" x14ac:dyDescent="0.2"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T519" s="45"/>
    </row>
    <row r="520" spans="6:20" x14ac:dyDescent="0.2"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T520" s="45"/>
    </row>
    <row r="521" spans="6:20" x14ac:dyDescent="0.2"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T521" s="45"/>
    </row>
    <row r="522" spans="6:20" x14ac:dyDescent="0.2"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T522" s="45"/>
    </row>
    <row r="523" spans="6:20" x14ac:dyDescent="0.2"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T523" s="45"/>
    </row>
    <row r="524" spans="6:20" x14ac:dyDescent="0.2"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T524" s="45"/>
    </row>
    <row r="525" spans="6:20" x14ac:dyDescent="0.2"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T525" s="45"/>
    </row>
    <row r="526" spans="6:20" x14ac:dyDescent="0.2"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T526" s="45"/>
    </row>
    <row r="527" spans="6:20" x14ac:dyDescent="0.2"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T527" s="45"/>
    </row>
    <row r="528" spans="6:20" x14ac:dyDescent="0.2"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T528" s="45"/>
    </row>
    <row r="529" spans="6:20" x14ac:dyDescent="0.2"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T529" s="45"/>
    </row>
    <row r="530" spans="6:20" x14ac:dyDescent="0.2"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T530" s="45"/>
    </row>
    <row r="531" spans="6:20" x14ac:dyDescent="0.2"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T531" s="45"/>
    </row>
    <row r="532" spans="6:20" x14ac:dyDescent="0.2"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T532" s="45"/>
    </row>
    <row r="533" spans="6:20" x14ac:dyDescent="0.2"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T533" s="45"/>
    </row>
    <row r="534" spans="6:20" x14ac:dyDescent="0.2"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T534" s="45"/>
    </row>
    <row r="535" spans="6:20" x14ac:dyDescent="0.2"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T535" s="45"/>
    </row>
    <row r="536" spans="6:20" x14ac:dyDescent="0.2"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T536" s="45"/>
    </row>
    <row r="537" spans="6:20" x14ac:dyDescent="0.2"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T537" s="45"/>
    </row>
    <row r="538" spans="6:20" x14ac:dyDescent="0.2"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T538" s="45"/>
    </row>
    <row r="539" spans="6:20" x14ac:dyDescent="0.2"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T539" s="45"/>
    </row>
    <row r="540" spans="6:20" x14ac:dyDescent="0.2"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T540" s="45"/>
    </row>
    <row r="541" spans="6:20" x14ac:dyDescent="0.2"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T541" s="45"/>
    </row>
    <row r="542" spans="6:20" x14ac:dyDescent="0.2"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T542" s="45"/>
    </row>
    <row r="543" spans="6:20" x14ac:dyDescent="0.2"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T543" s="45"/>
    </row>
    <row r="544" spans="6:20" x14ac:dyDescent="0.2"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T544" s="45"/>
    </row>
    <row r="545" spans="6:20" x14ac:dyDescent="0.2"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T545" s="45"/>
    </row>
    <row r="546" spans="6:20" x14ac:dyDescent="0.2"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T546" s="45"/>
    </row>
    <row r="547" spans="6:20" x14ac:dyDescent="0.2"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T547" s="45"/>
    </row>
    <row r="548" spans="6:20" x14ac:dyDescent="0.2"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T548" s="45"/>
    </row>
    <row r="549" spans="6:20" x14ac:dyDescent="0.2"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T549" s="45"/>
    </row>
    <row r="550" spans="6:20" x14ac:dyDescent="0.2"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T550" s="45"/>
    </row>
    <row r="551" spans="6:20" x14ac:dyDescent="0.2"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T551" s="45"/>
    </row>
    <row r="552" spans="6:20" x14ac:dyDescent="0.2"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T552" s="45"/>
    </row>
    <row r="553" spans="6:20" x14ac:dyDescent="0.2"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T553" s="45"/>
    </row>
    <row r="554" spans="6:20" x14ac:dyDescent="0.2"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T554" s="45"/>
    </row>
    <row r="555" spans="6:20" x14ac:dyDescent="0.2"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T555" s="45"/>
    </row>
    <row r="556" spans="6:20" x14ac:dyDescent="0.2"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T556" s="45"/>
    </row>
    <row r="557" spans="6:20" x14ac:dyDescent="0.2"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T557" s="45"/>
    </row>
    <row r="558" spans="6:20" x14ac:dyDescent="0.2"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T558" s="45"/>
    </row>
    <row r="559" spans="6:20" x14ac:dyDescent="0.2"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T559" s="45"/>
    </row>
    <row r="560" spans="6:20" x14ac:dyDescent="0.2"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T560" s="45"/>
    </row>
    <row r="561" spans="6:20" x14ac:dyDescent="0.2"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T561" s="45"/>
    </row>
    <row r="562" spans="6:20" x14ac:dyDescent="0.2"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T562" s="45"/>
    </row>
    <row r="563" spans="6:20" x14ac:dyDescent="0.2"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T563" s="45"/>
    </row>
    <row r="564" spans="6:20" x14ac:dyDescent="0.2"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T564" s="45"/>
    </row>
    <row r="565" spans="6:20" x14ac:dyDescent="0.2"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T565" s="45"/>
    </row>
    <row r="566" spans="6:20" x14ac:dyDescent="0.2"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T566" s="45"/>
    </row>
    <row r="567" spans="6:20" x14ac:dyDescent="0.2"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T567" s="45"/>
    </row>
    <row r="568" spans="6:20" x14ac:dyDescent="0.2"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T568" s="45"/>
    </row>
    <row r="569" spans="6:20" x14ac:dyDescent="0.2"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T569" s="45"/>
    </row>
    <row r="570" spans="6:20" x14ac:dyDescent="0.2"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T570" s="45"/>
    </row>
    <row r="571" spans="6:20" x14ac:dyDescent="0.2"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T571" s="45"/>
    </row>
    <row r="572" spans="6:20" x14ac:dyDescent="0.2"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T572" s="45"/>
    </row>
    <row r="573" spans="6:20" x14ac:dyDescent="0.2"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T573" s="45"/>
    </row>
    <row r="574" spans="6:20" x14ac:dyDescent="0.2"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T574" s="45"/>
    </row>
    <row r="575" spans="6:20" x14ac:dyDescent="0.2"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T575" s="45"/>
    </row>
    <row r="576" spans="6:20" x14ac:dyDescent="0.2"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T576" s="45"/>
    </row>
    <row r="577" spans="6:20" x14ac:dyDescent="0.2"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T577" s="45"/>
    </row>
    <row r="578" spans="6:20" x14ac:dyDescent="0.2"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T578" s="45"/>
    </row>
    <row r="579" spans="6:20" x14ac:dyDescent="0.2"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T579" s="45"/>
    </row>
    <row r="580" spans="6:20" x14ac:dyDescent="0.2"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T580" s="45"/>
    </row>
    <row r="581" spans="6:20" x14ac:dyDescent="0.2"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T581" s="45"/>
    </row>
    <row r="582" spans="6:20" x14ac:dyDescent="0.2"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T582" s="45"/>
    </row>
    <row r="583" spans="6:20" x14ac:dyDescent="0.2"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T583" s="45"/>
    </row>
    <row r="584" spans="6:20" x14ac:dyDescent="0.2"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T584" s="45"/>
    </row>
    <row r="585" spans="6:20" x14ac:dyDescent="0.2"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T585" s="45"/>
    </row>
    <row r="586" spans="6:20" x14ac:dyDescent="0.2"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T586" s="45"/>
    </row>
    <row r="587" spans="6:20" x14ac:dyDescent="0.2"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T587" s="45"/>
    </row>
    <row r="588" spans="6:20" x14ac:dyDescent="0.2"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T588" s="45"/>
    </row>
    <row r="589" spans="6:20" x14ac:dyDescent="0.2"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T589" s="45"/>
    </row>
    <row r="590" spans="6:20" x14ac:dyDescent="0.2"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T590" s="45"/>
    </row>
    <row r="591" spans="6:20" x14ac:dyDescent="0.2"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T591" s="45"/>
    </row>
    <row r="592" spans="6:20" x14ac:dyDescent="0.2"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T592" s="45"/>
    </row>
    <row r="593" spans="6:20" x14ac:dyDescent="0.2"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T593" s="45"/>
    </row>
    <row r="594" spans="6:20" x14ac:dyDescent="0.2"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T594" s="45"/>
    </row>
    <row r="595" spans="6:20" x14ac:dyDescent="0.2"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T595" s="45"/>
    </row>
    <row r="596" spans="6:20" x14ac:dyDescent="0.2"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T596" s="45"/>
    </row>
    <row r="597" spans="6:20" x14ac:dyDescent="0.2"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T597" s="45"/>
    </row>
    <row r="598" spans="6:20" x14ac:dyDescent="0.2"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T598" s="45"/>
    </row>
    <row r="599" spans="6:20" x14ac:dyDescent="0.2"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T599" s="45"/>
    </row>
    <row r="600" spans="6:20" x14ac:dyDescent="0.2"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T600" s="45"/>
    </row>
    <row r="601" spans="6:20" x14ac:dyDescent="0.2"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T601" s="45"/>
    </row>
    <row r="602" spans="6:20" x14ac:dyDescent="0.2"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T602" s="45"/>
    </row>
    <row r="603" spans="6:20" x14ac:dyDescent="0.2"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T603" s="45"/>
    </row>
    <row r="604" spans="6:20" x14ac:dyDescent="0.2"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T604" s="45"/>
    </row>
    <row r="605" spans="6:20" x14ac:dyDescent="0.2"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T605" s="45"/>
    </row>
    <row r="606" spans="6:20" x14ac:dyDescent="0.2"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T606" s="45"/>
    </row>
    <row r="607" spans="6:20" x14ac:dyDescent="0.2"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T607" s="45"/>
    </row>
    <row r="608" spans="6:20" x14ac:dyDescent="0.2"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T608" s="45"/>
    </row>
    <row r="609" spans="6:20" x14ac:dyDescent="0.2"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T609" s="45"/>
    </row>
    <row r="610" spans="6:20" x14ac:dyDescent="0.2"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T610" s="45"/>
    </row>
    <row r="611" spans="6:20" x14ac:dyDescent="0.2"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T611" s="45"/>
    </row>
    <row r="612" spans="6:20" x14ac:dyDescent="0.2"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T612" s="45"/>
    </row>
    <row r="613" spans="6:20" x14ac:dyDescent="0.2"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T613" s="45"/>
    </row>
    <row r="614" spans="6:20" x14ac:dyDescent="0.2"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T614" s="45"/>
    </row>
    <row r="615" spans="6:20" x14ac:dyDescent="0.2"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T615" s="45"/>
    </row>
    <row r="616" spans="6:20" x14ac:dyDescent="0.2"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T616" s="45"/>
    </row>
    <row r="617" spans="6:20" x14ac:dyDescent="0.2"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T617" s="45"/>
    </row>
    <row r="618" spans="6:20" x14ac:dyDescent="0.2"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T618" s="45"/>
    </row>
    <row r="619" spans="6:20" x14ac:dyDescent="0.2"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T619" s="45"/>
    </row>
    <row r="620" spans="6:20" x14ac:dyDescent="0.2"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T620" s="45"/>
    </row>
    <row r="621" spans="6:20" x14ac:dyDescent="0.2"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T621" s="45"/>
    </row>
    <row r="622" spans="6:20" x14ac:dyDescent="0.2"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T622" s="45"/>
    </row>
    <row r="623" spans="6:20" x14ac:dyDescent="0.2"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T623" s="45"/>
    </row>
    <row r="624" spans="6:20" x14ac:dyDescent="0.2"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T624" s="45"/>
    </row>
    <row r="625" spans="6:20" x14ac:dyDescent="0.2"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T625" s="45"/>
    </row>
    <row r="626" spans="6:20" x14ac:dyDescent="0.2"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T626" s="45"/>
    </row>
    <row r="627" spans="6:20" x14ac:dyDescent="0.2"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T627" s="45"/>
    </row>
    <row r="628" spans="6:20" x14ac:dyDescent="0.2"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T628" s="45"/>
    </row>
    <row r="629" spans="6:20" x14ac:dyDescent="0.2"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T629" s="45"/>
    </row>
    <row r="630" spans="6:20" x14ac:dyDescent="0.2"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T630" s="45"/>
    </row>
    <row r="631" spans="6:20" x14ac:dyDescent="0.2"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T631" s="45"/>
    </row>
    <row r="632" spans="6:20" x14ac:dyDescent="0.2"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T632" s="45"/>
    </row>
    <row r="633" spans="6:20" x14ac:dyDescent="0.2"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T633" s="45"/>
    </row>
    <row r="634" spans="6:20" x14ac:dyDescent="0.2"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T634" s="45"/>
    </row>
    <row r="635" spans="6:20" x14ac:dyDescent="0.2"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T635" s="45"/>
    </row>
    <row r="636" spans="6:20" x14ac:dyDescent="0.2"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T636" s="45"/>
    </row>
    <row r="637" spans="6:20" x14ac:dyDescent="0.2"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T637" s="45"/>
    </row>
    <row r="638" spans="6:20" x14ac:dyDescent="0.2"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T638" s="45"/>
    </row>
    <row r="639" spans="6:20" x14ac:dyDescent="0.2"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T639" s="45"/>
    </row>
    <row r="640" spans="6:20" x14ac:dyDescent="0.2"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T640" s="45"/>
    </row>
    <row r="641" spans="6:20" x14ac:dyDescent="0.2"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T641" s="45"/>
    </row>
    <row r="642" spans="6:20" x14ac:dyDescent="0.2"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T642" s="45"/>
    </row>
    <row r="643" spans="6:20" x14ac:dyDescent="0.2"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T643" s="45"/>
    </row>
    <row r="644" spans="6:20" x14ac:dyDescent="0.2"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T644" s="45"/>
    </row>
    <row r="645" spans="6:20" x14ac:dyDescent="0.2"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T645" s="45"/>
    </row>
    <row r="646" spans="6:20" x14ac:dyDescent="0.2"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T646" s="45"/>
    </row>
    <row r="647" spans="6:20" x14ac:dyDescent="0.2"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T647" s="45"/>
    </row>
    <row r="648" spans="6:20" x14ac:dyDescent="0.2"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T648" s="45"/>
    </row>
    <row r="649" spans="6:20" x14ac:dyDescent="0.2"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T649" s="45"/>
    </row>
    <row r="650" spans="6:20" x14ac:dyDescent="0.2"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T650" s="45"/>
    </row>
    <row r="651" spans="6:20" x14ac:dyDescent="0.2"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T651" s="45"/>
    </row>
    <row r="652" spans="6:20" x14ac:dyDescent="0.2"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T652" s="45"/>
    </row>
    <row r="653" spans="6:20" x14ac:dyDescent="0.2"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T653" s="45"/>
    </row>
    <row r="654" spans="6:20" x14ac:dyDescent="0.2"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T654" s="45"/>
    </row>
    <row r="655" spans="6:20" x14ac:dyDescent="0.2"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T655" s="45"/>
    </row>
    <row r="656" spans="6:20" x14ac:dyDescent="0.2"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T656" s="45"/>
    </row>
    <row r="657" spans="6:20" x14ac:dyDescent="0.2"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T657" s="45"/>
    </row>
    <row r="658" spans="6:20" x14ac:dyDescent="0.2"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T658" s="45"/>
    </row>
    <row r="659" spans="6:20" x14ac:dyDescent="0.2"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T659" s="45"/>
    </row>
    <row r="660" spans="6:20" x14ac:dyDescent="0.2"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T660" s="45"/>
    </row>
    <row r="661" spans="6:20" x14ac:dyDescent="0.2"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T661" s="45"/>
    </row>
    <row r="662" spans="6:20" x14ac:dyDescent="0.2"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T662" s="45"/>
    </row>
    <row r="663" spans="6:20" x14ac:dyDescent="0.2"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T663" s="45"/>
    </row>
    <row r="664" spans="6:20" x14ac:dyDescent="0.2"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T664" s="45"/>
    </row>
    <row r="665" spans="6:20" x14ac:dyDescent="0.2"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T665" s="45"/>
    </row>
    <row r="666" spans="6:20" x14ac:dyDescent="0.2"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T666" s="45"/>
    </row>
    <row r="667" spans="6:20" x14ac:dyDescent="0.2"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T667" s="45"/>
    </row>
    <row r="668" spans="6:20" x14ac:dyDescent="0.2"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T668" s="45"/>
    </row>
    <row r="669" spans="6:20" x14ac:dyDescent="0.2"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T669" s="45"/>
    </row>
    <row r="670" spans="6:20" x14ac:dyDescent="0.2"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T670" s="45"/>
    </row>
    <row r="671" spans="6:20" x14ac:dyDescent="0.2"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T671" s="45"/>
    </row>
    <row r="672" spans="6:20" x14ac:dyDescent="0.2"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T672" s="45"/>
    </row>
    <row r="673" spans="6:20" x14ac:dyDescent="0.2"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T673" s="45"/>
    </row>
    <row r="674" spans="6:20" x14ac:dyDescent="0.2"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T674" s="45"/>
    </row>
    <row r="675" spans="6:20" x14ac:dyDescent="0.2"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T675" s="45"/>
    </row>
    <row r="676" spans="6:20" x14ac:dyDescent="0.2"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T676" s="45"/>
    </row>
    <row r="677" spans="6:20" x14ac:dyDescent="0.2"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T677" s="45"/>
    </row>
    <row r="678" spans="6:20" x14ac:dyDescent="0.2"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T678" s="45"/>
    </row>
    <row r="679" spans="6:20" x14ac:dyDescent="0.2"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T679" s="45"/>
    </row>
    <row r="680" spans="6:20" x14ac:dyDescent="0.2"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T680" s="45"/>
    </row>
    <row r="681" spans="6:20" x14ac:dyDescent="0.2"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T681" s="45"/>
    </row>
    <row r="682" spans="6:20" x14ac:dyDescent="0.2"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T682" s="45"/>
    </row>
    <row r="683" spans="6:20" x14ac:dyDescent="0.2"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T683" s="45"/>
    </row>
    <row r="684" spans="6:20" x14ac:dyDescent="0.2"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T684" s="45"/>
    </row>
    <row r="685" spans="6:20" x14ac:dyDescent="0.2"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T685" s="45"/>
    </row>
    <row r="686" spans="6:20" x14ac:dyDescent="0.2"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T686" s="45"/>
    </row>
    <row r="687" spans="6:20" x14ac:dyDescent="0.2"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T687" s="45"/>
    </row>
    <row r="688" spans="6:20" x14ac:dyDescent="0.2"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T688" s="45"/>
    </row>
    <row r="689" spans="6:20" x14ac:dyDescent="0.2"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T689" s="45"/>
    </row>
    <row r="690" spans="6:20" x14ac:dyDescent="0.2"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T690" s="45"/>
    </row>
    <row r="691" spans="6:20" x14ac:dyDescent="0.2"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T691" s="45"/>
    </row>
    <row r="692" spans="6:20" x14ac:dyDescent="0.2"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T692" s="45"/>
    </row>
    <row r="693" spans="6:20" x14ac:dyDescent="0.2"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T693" s="45"/>
    </row>
    <row r="694" spans="6:20" x14ac:dyDescent="0.2"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T694" s="45"/>
    </row>
    <row r="695" spans="6:20" x14ac:dyDescent="0.2"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T695" s="45"/>
    </row>
    <row r="696" spans="6:20" x14ac:dyDescent="0.2"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T696" s="45"/>
    </row>
    <row r="697" spans="6:20" x14ac:dyDescent="0.2"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T697" s="45"/>
    </row>
    <row r="698" spans="6:20" x14ac:dyDescent="0.2"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T698" s="45"/>
    </row>
    <row r="699" spans="6:20" x14ac:dyDescent="0.2"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T699" s="45"/>
    </row>
    <row r="700" spans="6:20" x14ac:dyDescent="0.2"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T700" s="45"/>
    </row>
    <row r="701" spans="6:20" x14ac:dyDescent="0.2"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T701" s="45"/>
    </row>
    <row r="702" spans="6:20" x14ac:dyDescent="0.2"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T702" s="45"/>
    </row>
    <row r="703" spans="6:20" x14ac:dyDescent="0.2"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T703" s="45"/>
    </row>
    <row r="704" spans="6:20" x14ac:dyDescent="0.2"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T704" s="45"/>
    </row>
    <row r="705" spans="6:20" x14ac:dyDescent="0.2"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T705" s="45"/>
    </row>
    <row r="706" spans="6:20" x14ac:dyDescent="0.2"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T706" s="45"/>
    </row>
    <row r="707" spans="6:20" x14ac:dyDescent="0.2"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T707" s="45"/>
    </row>
    <row r="708" spans="6:20" x14ac:dyDescent="0.2"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T708" s="45"/>
    </row>
    <row r="709" spans="6:20" x14ac:dyDescent="0.2"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T709" s="45"/>
    </row>
    <row r="710" spans="6:20" x14ac:dyDescent="0.2"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T710" s="45"/>
    </row>
    <row r="711" spans="6:20" x14ac:dyDescent="0.2"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T711" s="45"/>
    </row>
    <row r="712" spans="6:20" x14ac:dyDescent="0.2"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T712" s="45"/>
    </row>
    <row r="713" spans="6:20" x14ac:dyDescent="0.2"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T713" s="45"/>
    </row>
    <row r="714" spans="6:20" x14ac:dyDescent="0.2"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T714" s="45"/>
    </row>
    <row r="715" spans="6:20" x14ac:dyDescent="0.2"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T715" s="45"/>
    </row>
    <row r="716" spans="6:20" x14ac:dyDescent="0.2"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T716" s="45"/>
    </row>
    <row r="717" spans="6:20" x14ac:dyDescent="0.2"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T717" s="45"/>
    </row>
    <row r="718" spans="6:20" x14ac:dyDescent="0.2"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T718" s="45"/>
    </row>
    <row r="719" spans="6:20" x14ac:dyDescent="0.2"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T719" s="45"/>
    </row>
    <row r="720" spans="6:20" x14ac:dyDescent="0.2"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T720" s="45"/>
    </row>
    <row r="721" spans="6:20" x14ac:dyDescent="0.2"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T721" s="45"/>
    </row>
    <row r="722" spans="6:20" x14ac:dyDescent="0.2"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T722" s="45"/>
    </row>
    <row r="723" spans="6:20" x14ac:dyDescent="0.2"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T723" s="45"/>
    </row>
    <row r="724" spans="6:20" x14ac:dyDescent="0.2"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T724" s="45"/>
    </row>
    <row r="725" spans="6:20" x14ac:dyDescent="0.2"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T725" s="45"/>
    </row>
    <row r="726" spans="6:20" x14ac:dyDescent="0.2"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T726" s="45"/>
    </row>
    <row r="727" spans="6:20" x14ac:dyDescent="0.2"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T727" s="45"/>
    </row>
    <row r="728" spans="6:20" x14ac:dyDescent="0.2"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T728" s="45"/>
    </row>
    <row r="729" spans="6:20" x14ac:dyDescent="0.2"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T729" s="45"/>
    </row>
    <row r="730" spans="6:20" x14ac:dyDescent="0.2"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T730" s="45"/>
    </row>
    <row r="731" spans="6:20" x14ac:dyDescent="0.2"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T731" s="45"/>
    </row>
    <row r="732" spans="6:20" x14ac:dyDescent="0.2"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T732" s="45"/>
    </row>
    <row r="733" spans="6:20" x14ac:dyDescent="0.2"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T733" s="45"/>
    </row>
    <row r="734" spans="6:20" x14ac:dyDescent="0.2"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T734" s="45"/>
    </row>
    <row r="735" spans="6:20" x14ac:dyDescent="0.2"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T735" s="45"/>
    </row>
    <row r="736" spans="6:20" x14ac:dyDescent="0.2"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T736" s="45"/>
    </row>
    <row r="737" spans="6:20" x14ac:dyDescent="0.2"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T737" s="45"/>
    </row>
    <row r="738" spans="6:20" x14ac:dyDescent="0.2"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T738" s="45"/>
    </row>
    <row r="739" spans="6:20" x14ac:dyDescent="0.2"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T739" s="45"/>
    </row>
    <row r="740" spans="6:20" x14ac:dyDescent="0.2"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T740" s="45"/>
    </row>
    <row r="741" spans="6:20" x14ac:dyDescent="0.2"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T741" s="45"/>
    </row>
    <row r="742" spans="6:20" x14ac:dyDescent="0.2"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T742" s="45"/>
    </row>
    <row r="743" spans="6:20" x14ac:dyDescent="0.2"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T743" s="45"/>
    </row>
    <row r="744" spans="6:20" x14ac:dyDescent="0.2"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T744" s="45"/>
    </row>
    <row r="745" spans="6:20" x14ac:dyDescent="0.2"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T745" s="45"/>
    </row>
    <row r="746" spans="6:20" x14ac:dyDescent="0.2"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T746" s="45"/>
    </row>
    <row r="747" spans="6:20" x14ac:dyDescent="0.2"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T747" s="45"/>
    </row>
    <row r="748" spans="6:20" x14ac:dyDescent="0.2"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T748" s="45"/>
    </row>
    <row r="749" spans="6:20" x14ac:dyDescent="0.2"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T749" s="45"/>
    </row>
    <row r="750" spans="6:20" x14ac:dyDescent="0.2"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T750" s="45"/>
    </row>
    <row r="751" spans="6:20" x14ac:dyDescent="0.2"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T751" s="45"/>
    </row>
    <row r="752" spans="6:20" x14ac:dyDescent="0.2"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T752" s="45"/>
    </row>
    <row r="753" spans="6:20" x14ac:dyDescent="0.2"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T753" s="45"/>
    </row>
    <row r="754" spans="6:20" x14ac:dyDescent="0.2"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T754" s="45"/>
    </row>
    <row r="755" spans="6:20" x14ac:dyDescent="0.2"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T755" s="45"/>
    </row>
    <row r="756" spans="6:20" x14ac:dyDescent="0.2"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T756" s="45"/>
    </row>
    <row r="757" spans="6:20" x14ac:dyDescent="0.2"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T757" s="45"/>
    </row>
    <row r="758" spans="6:20" x14ac:dyDescent="0.2"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T758" s="45"/>
    </row>
    <row r="759" spans="6:20" x14ac:dyDescent="0.2"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T759" s="45"/>
    </row>
    <row r="760" spans="6:20" x14ac:dyDescent="0.2"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T760" s="45"/>
    </row>
    <row r="761" spans="6:20" x14ac:dyDescent="0.2"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T761" s="45"/>
    </row>
    <row r="762" spans="6:20" x14ac:dyDescent="0.2"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T762" s="45"/>
    </row>
    <row r="763" spans="6:20" x14ac:dyDescent="0.2"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T763" s="45"/>
    </row>
    <row r="764" spans="6:20" x14ac:dyDescent="0.2"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T764" s="45"/>
    </row>
    <row r="765" spans="6:20" x14ac:dyDescent="0.2"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T765" s="45"/>
    </row>
    <row r="766" spans="6:20" x14ac:dyDescent="0.2"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T766" s="45"/>
    </row>
    <row r="767" spans="6:20" x14ac:dyDescent="0.2"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T767" s="45"/>
    </row>
    <row r="768" spans="6:20" x14ac:dyDescent="0.2"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T768" s="45"/>
    </row>
    <row r="769" spans="6:20" x14ac:dyDescent="0.2"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T769" s="45"/>
    </row>
    <row r="770" spans="6:20" x14ac:dyDescent="0.2"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T770" s="45"/>
    </row>
    <row r="771" spans="6:20" x14ac:dyDescent="0.2"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T771" s="45"/>
    </row>
    <row r="772" spans="6:20" x14ac:dyDescent="0.2"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T772" s="45"/>
    </row>
    <row r="773" spans="6:20" x14ac:dyDescent="0.2"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T773" s="45"/>
    </row>
    <row r="774" spans="6:20" x14ac:dyDescent="0.2"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T774" s="45"/>
    </row>
    <row r="775" spans="6:20" x14ac:dyDescent="0.2"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T775" s="45"/>
    </row>
    <row r="776" spans="6:20" x14ac:dyDescent="0.2"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T776" s="45"/>
    </row>
    <row r="777" spans="6:20" x14ac:dyDescent="0.2"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T777" s="45"/>
    </row>
    <row r="778" spans="6:20" x14ac:dyDescent="0.2"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T778" s="45"/>
    </row>
    <row r="779" spans="6:20" x14ac:dyDescent="0.2"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T779" s="45"/>
    </row>
    <row r="780" spans="6:20" x14ac:dyDescent="0.2"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T780" s="45"/>
    </row>
    <row r="781" spans="6:20" x14ac:dyDescent="0.2"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T781" s="45"/>
    </row>
    <row r="782" spans="6:20" x14ac:dyDescent="0.2"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T782" s="45"/>
    </row>
    <row r="783" spans="6:20" x14ac:dyDescent="0.2"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T783" s="45"/>
    </row>
    <row r="784" spans="6:20" x14ac:dyDescent="0.2"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T784" s="45"/>
    </row>
    <row r="785" spans="6:20" x14ac:dyDescent="0.2"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T785" s="45"/>
    </row>
    <row r="786" spans="6:20" x14ac:dyDescent="0.2"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T786" s="45"/>
    </row>
    <row r="787" spans="6:20" x14ac:dyDescent="0.2"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T787" s="45"/>
    </row>
    <row r="788" spans="6:20" x14ac:dyDescent="0.2"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T788" s="45"/>
    </row>
    <row r="789" spans="6:20" x14ac:dyDescent="0.2"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T789" s="45"/>
    </row>
    <row r="790" spans="6:20" x14ac:dyDescent="0.2"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T790" s="45"/>
    </row>
    <row r="791" spans="6:20" x14ac:dyDescent="0.2"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T791" s="45"/>
    </row>
    <row r="792" spans="6:20" x14ac:dyDescent="0.2"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T792" s="45"/>
    </row>
    <row r="793" spans="6:20" x14ac:dyDescent="0.2"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T793" s="45"/>
    </row>
    <row r="794" spans="6:20" x14ac:dyDescent="0.2"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T794" s="45"/>
    </row>
    <row r="795" spans="6:20" x14ac:dyDescent="0.2"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T795" s="45"/>
    </row>
    <row r="796" spans="6:20" x14ac:dyDescent="0.2"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T796" s="45"/>
    </row>
    <row r="797" spans="6:20" x14ac:dyDescent="0.2"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T797" s="45"/>
    </row>
    <row r="798" spans="6:20" x14ac:dyDescent="0.2"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T798" s="45"/>
    </row>
    <row r="799" spans="6:20" x14ac:dyDescent="0.2"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T799" s="45"/>
    </row>
    <row r="800" spans="6:20" x14ac:dyDescent="0.2"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T800" s="45"/>
    </row>
    <row r="801" spans="6:20" x14ac:dyDescent="0.2"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T801" s="45"/>
    </row>
    <row r="802" spans="6:20" x14ac:dyDescent="0.2"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T802" s="45"/>
    </row>
    <row r="803" spans="6:20" x14ac:dyDescent="0.2"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T803" s="45"/>
    </row>
    <row r="804" spans="6:20" x14ac:dyDescent="0.2"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T804" s="45"/>
    </row>
    <row r="805" spans="6:20" x14ac:dyDescent="0.2"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T805" s="45"/>
    </row>
    <row r="806" spans="6:20" x14ac:dyDescent="0.2"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T806" s="45"/>
    </row>
    <row r="807" spans="6:20" x14ac:dyDescent="0.2"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T807" s="45"/>
    </row>
    <row r="808" spans="6:20" x14ac:dyDescent="0.2"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T808" s="45"/>
    </row>
    <row r="809" spans="6:20" x14ac:dyDescent="0.2"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T809" s="45"/>
    </row>
    <row r="810" spans="6:20" x14ac:dyDescent="0.2"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T810" s="45"/>
    </row>
    <row r="811" spans="6:20" x14ac:dyDescent="0.2"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T811" s="45"/>
    </row>
    <row r="812" spans="6:20" x14ac:dyDescent="0.2"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T812" s="45"/>
    </row>
    <row r="813" spans="6:20" x14ac:dyDescent="0.2"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T813" s="45"/>
    </row>
    <row r="814" spans="6:20" x14ac:dyDescent="0.2">
      <c r="T814" s="45"/>
    </row>
    <row r="815" spans="6:20" x14ac:dyDescent="0.2">
      <c r="T815" s="45"/>
    </row>
    <row r="816" spans="6:20" x14ac:dyDescent="0.2">
      <c r="T816" s="45"/>
    </row>
    <row r="817" spans="20:20" x14ac:dyDescent="0.2">
      <c r="T817" s="45"/>
    </row>
    <row r="818" spans="20:20" x14ac:dyDescent="0.2">
      <c r="T818" s="45"/>
    </row>
    <row r="819" spans="20:20" x14ac:dyDescent="0.2">
      <c r="T819" s="45"/>
    </row>
    <row r="820" spans="20:20" x14ac:dyDescent="0.2">
      <c r="T820" s="45"/>
    </row>
    <row r="821" spans="20:20" x14ac:dyDescent="0.2">
      <c r="T821" s="45"/>
    </row>
    <row r="822" spans="20:20" x14ac:dyDescent="0.2">
      <c r="T822" s="45"/>
    </row>
    <row r="823" spans="20:20" x14ac:dyDescent="0.2">
      <c r="T823" s="45"/>
    </row>
    <row r="824" spans="20:20" x14ac:dyDescent="0.2">
      <c r="T824" s="45"/>
    </row>
    <row r="825" spans="20:20" x14ac:dyDescent="0.2">
      <c r="T825" s="45"/>
    </row>
    <row r="826" spans="20:20" x14ac:dyDescent="0.2">
      <c r="T826" s="45"/>
    </row>
    <row r="827" spans="20:20" x14ac:dyDescent="0.2">
      <c r="T827" s="45"/>
    </row>
    <row r="828" spans="20:20" x14ac:dyDescent="0.2">
      <c r="T828" s="45"/>
    </row>
    <row r="829" spans="20:20" x14ac:dyDescent="0.2">
      <c r="T829" s="45"/>
    </row>
    <row r="830" spans="20:20" x14ac:dyDescent="0.2">
      <c r="T830" s="45"/>
    </row>
    <row r="831" spans="20:20" x14ac:dyDescent="0.2">
      <c r="T831" s="45"/>
    </row>
    <row r="832" spans="20:20" x14ac:dyDescent="0.2">
      <c r="T832" s="45"/>
    </row>
    <row r="833" spans="20:20" x14ac:dyDescent="0.2">
      <c r="T833" s="45"/>
    </row>
    <row r="834" spans="20:20" x14ac:dyDescent="0.2">
      <c r="T834" s="45"/>
    </row>
    <row r="835" spans="20:20" x14ac:dyDescent="0.2">
      <c r="T835" s="45"/>
    </row>
    <row r="836" spans="20:20" x14ac:dyDescent="0.2">
      <c r="T836" s="45"/>
    </row>
    <row r="837" spans="20:20" x14ac:dyDescent="0.2">
      <c r="T837" s="45"/>
    </row>
    <row r="838" spans="20:20" x14ac:dyDescent="0.2">
      <c r="T838" s="45"/>
    </row>
    <row r="839" spans="20:20" x14ac:dyDescent="0.2">
      <c r="T839" s="45"/>
    </row>
    <row r="840" spans="20:20" x14ac:dyDescent="0.2">
      <c r="T840" s="45"/>
    </row>
    <row r="841" spans="20:20" x14ac:dyDescent="0.2">
      <c r="T841" s="45"/>
    </row>
    <row r="842" spans="20:20" x14ac:dyDescent="0.2">
      <c r="T842" s="45"/>
    </row>
    <row r="843" spans="20:20" x14ac:dyDescent="0.2">
      <c r="T843" s="45"/>
    </row>
    <row r="844" spans="20:20" x14ac:dyDescent="0.2">
      <c r="T844" s="45"/>
    </row>
    <row r="845" spans="20:20" x14ac:dyDescent="0.2">
      <c r="T845" s="45"/>
    </row>
    <row r="846" spans="20:20" x14ac:dyDescent="0.2">
      <c r="T846" s="45"/>
    </row>
    <row r="847" spans="20:20" x14ac:dyDescent="0.2">
      <c r="T847" s="45"/>
    </row>
    <row r="848" spans="20:20" x14ac:dyDescent="0.2">
      <c r="T848" s="45"/>
    </row>
    <row r="849" spans="20:20" x14ac:dyDescent="0.2">
      <c r="T849" s="45"/>
    </row>
    <row r="850" spans="20:20" x14ac:dyDescent="0.2">
      <c r="T850" s="45"/>
    </row>
    <row r="851" spans="20:20" x14ac:dyDescent="0.2">
      <c r="T851" s="45"/>
    </row>
    <row r="852" spans="20:20" x14ac:dyDescent="0.2">
      <c r="T852" s="45"/>
    </row>
    <row r="853" spans="20:20" x14ac:dyDescent="0.2">
      <c r="T853" s="45"/>
    </row>
    <row r="854" spans="20:20" x14ac:dyDescent="0.2">
      <c r="T854" s="45"/>
    </row>
    <row r="855" spans="20:20" x14ac:dyDescent="0.2">
      <c r="T855" s="45"/>
    </row>
    <row r="856" spans="20:20" x14ac:dyDescent="0.2">
      <c r="T856" s="45"/>
    </row>
    <row r="857" spans="20:20" x14ac:dyDescent="0.2">
      <c r="T857" s="45"/>
    </row>
    <row r="858" spans="20:20" x14ac:dyDescent="0.2">
      <c r="T858" s="45"/>
    </row>
    <row r="859" spans="20:20" x14ac:dyDescent="0.2">
      <c r="T859" s="45"/>
    </row>
    <row r="860" spans="20:20" x14ac:dyDescent="0.2">
      <c r="T860" s="45"/>
    </row>
    <row r="861" spans="20:20" x14ac:dyDescent="0.2">
      <c r="T861" s="45"/>
    </row>
    <row r="862" spans="20:20" x14ac:dyDescent="0.2">
      <c r="T862" s="45"/>
    </row>
    <row r="863" spans="20:20" x14ac:dyDescent="0.2">
      <c r="T863" s="45"/>
    </row>
    <row r="864" spans="20:20" x14ac:dyDescent="0.2">
      <c r="T864" s="45"/>
    </row>
    <row r="865" spans="20:20" x14ac:dyDescent="0.2">
      <c r="T865" s="45"/>
    </row>
    <row r="866" spans="20:20" x14ac:dyDescent="0.2">
      <c r="T866" s="45"/>
    </row>
    <row r="867" spans="20:20" x14ac:dyDescent="0.2">
      <c r="T867" s="45"/>
    </row>
    <row r="868" spans="20:20" x14ac:dyDescent="0.2">
      <c r="T868" s="45"/>
    </row>
    <row r="869" spans="20:20" x14ac:dyDescent="0.2">
      <c r="T869" s="45"/>
    </row>
    <row r="870" spans="20:20" x14ac:dyDescent="0.2">
      <c r="T870" s="45"/>
    </row>
    <row r="871" spans="20:20" x14ac:dyDescent="0.2">
      <c r="T871" s="45"/>
    </row>
    <row r="872" spans="20:20" x14ac:dyDescent="0.2">
      <c r="T872" s="45"/>
    </row>
    <row r="873" spans="20:20" x14ac:dyDescent="0.2">
      <c r="T873" s="45"/>
    </row>
    <row r="874" spans="20:20" x14ac:dyDescent="0.2">
      <c r="T874" s="45"/>
    </row>
    <row r="875" spans="20:20" x14ac:dyDescent="0.2">
      <c r="T875" s="45"/>
    </row>
    <row r="876" spans="20:20" x14ac:dyDescent="0.2">
      <c r="T876" s="45"/>
    </row>
    <row r="877" spans="20:20" x14ac:dyDescent="0.2">
      <c r="T877" s="45"/>
    </row>
    <row r="878" spans="20:20" x14ac:dyDescent="0.2">
      <c r="T878" s="45"/>
    </row>
    <row r="879" spans="20:20" x14ac:dyDescent="0.2">
      <c r="T879" s="45"/>
    </row>
    <row r="880" spans="20:20" x14ac:dyDescent="0.2">
      <c r="T880" s="45"/>
    </row>
    <row r="881" spans="20:20" x14ac:dyDescent="0.2">
      <c r="T881" s="45"/>
    </row>
    <row r="882" spans="20:20" x14ac:dyDescent="0.2">
      <c r="T882" s="45"/>
    </row>
    <row r="883" spans="20:20" x14ac:dyDescent="0.2">
      <c r="T883" s="45"/>
    </row>
    <row r="884" spans="20:20" x14ac:dyDescent="0.2">
      <c r="T884" s="45"/>
    </row>
    <row r="885" spans="20:20" x14ac:dyDescent="0.2">
      <c r="T885" s="45"/>
    </row>
    <row r="886" spans="20:20" x14ac:dyDescent="0.2">
      <c r="T886" s="45"/>
    </row>
    <row r="887" spans="20:20" x14ac:dyDescent="0.2">
      <c r="T887" s="45"/>
    </row>
    <row r="888" spans="20:20" x14ac:dyDescent="0.2">
      <c r="T888" s="45"/>
    </row>
    <row r="889" spans="20:20" x14ac:dyDescent="0.2">
      <c r="T889" s="45"/>
    </row>
    <row r="890" spans="20:20" x14ac:dyDescent="0.2">
      <c r="T890" s="45"/>
    </row>
    <row r="891" spans="20:20" x14ac:dyDescent="0.2">
      <c r="T891" s="45"/>
    </row>
    <row r="892" spans="20:20" x14ac:dyDescent="0.2">
      <c r="T892" s="45"/>
    </row>
    <row r="893" spans="20:20" x14ac:dyDescent="0.2">
      <c r="T893" s="45"/>
    </row>
    <row r="894" spans="20:20" x14ac:dyDescent="0.2">
      <c r="T894" s="45"/>
    </row>
    <row r="895" spans="20:20" x14ac:dyDescent="0.2">
      <c r="T895" s="45"/>
    </row>
    <row r="896" spans="20:20" x14ac:dyDescent="0.2">
      <c r="T896" s="45"/>
    </row>
    <row r="897" spans="20:20" x14ac:dyDescent="0.2">
      <c r="T897" s="45"/>
    </row>
    <row r="898" spans="20:20" x14ac:dyDescent="0.2">
      <c r="T898" s="45"/>
    </row>
    <row r="899" spans="20:20" x14ac:dyDescent="0.2">
      <c r="T899" s="45"/>
    </row>
    <row r="900" spans="20:20" x14ac:dyDescent="0.2">
      <c r="T900" s="45"/>
    </row>
    <row r="901" spans="20:20" x14ac:dyDescent="0.2">
      <c r="T901" s="45"/>
    </row>
    <row r="902" spans="20:20" x14ac:dyDescent="0.2">
      <c r="T902" s="45"/>
    </row>
    <row r="903" spans="20:20" x14ac:dyDescent="0.2">
      <c r="T903" s="45"/>
    </row>
    <row r="904" spans="20:20" x14ac:dyDescent="0.2">
      <c r="T904" s="45"/>
    </row>
    <row r="905" spans="20:20" x14ac:dyDescent="0.2">
      <c r="T905" s="45"/>
    </row>
    <row r="906" spans="20:20" x14ac:dyDescent="0.2">
      <c r="T906" s="45"/>
    </row>
    <row r="907" spans="20:20" x14ac:dyDescent="0.2">
      <c r="T907" s="45"/>
    </row>
    <row r="908" spans="20:20" x14ac:dyDescent="0.2">
      <c r="T908" s="45"/>
    </row>
    <row r="909" spans="20:20" x14ac:dyDescent="0.2">
      <c r="T909" s="45"/>
    </row>
    <row r="910" spans="20:20" x14ac:dyDescent="0.2">
      <c r="T910" s="45"/>
    </row>
    <row r="911" spans="20:20" x14ac:dyDescent="0.2">
      <c r="T911" s="45"/>
    </row>
    <row r="912" spans="20:20" x14ac:dyDescent="0.2">
      <c r="T912" s="45"/>
    </row>
    <row r="913" spans="20:20" x14ac:dyDescent="0.2">
      <c r="T913" s="45"/>
    </row>
    <row r="914" spans="20:20" x14ac:dyDescent="0.2">
      <c r="T914" s="45"/>
    </row>
    <row r="915" spans="20:20" x14ac:dyDescent="0.2">
      <c r="T915" s="45"/>
    </row>
    <row r="916" spans="20:20" x14ac:dyDescent="0.2">
      <c r="T916" s="45"/>
    </row>
    <row r="917" spans="20:20" x14ac:dyDescent="0.2">
      <c r="T917" s="45"/>
    </row>
    <row r="918" spans="20:20" x14ac:dyDescent="0.2">
      <c r="T918" s="45"/>
    </row>
    <row r="919" spans="20:20" x14ac:dyDescent="0.2">
      <c r="T919" s="45"/>
    </row>
    <row r="920" spans="20:20" x14ac:dyDescent="0.2">
      <c r="T920" s="45"/>
    </row>
    <row r="921" spans="20:20" x14ac:dyDescent="0.2">
      <c r="T921" s="45"/>
    </row>
    <row r="922" spans="20:20" x14ac:dyDescent="0.2">
      <c r="T922" s="45"/>
    </row>
    <row r="923" spans="20:20" x14ac:dyDescent="0.2">
      <c r="T923" s="45"/>
    </row>
    <row r="924" spans="20:20" x14ac:dyDescent="0.2">
      <c r="T924" s="45"/>
    </row>
    <row r="925" spans="20:20" x14ac:dyDescent="0.2">
      <c r="T925" s="45"/>
    </row>
    <row r="926" spans="20:20" x14ac:dyDescent="0.2">
      <c r="T926" s="45"/>
    </row>
    <row r="927" spans="20:20" x14ac:dyDescent="0.2">
      <c r="T927" s="45"/>
    </row>
    <row r="928" spans="20:20" x14ac:dyDescent="0.2">
      <c r="T928" s="45"/>
    </row>
    <row r="929" spans="20:20" x14ac:dyDescent="0.2">
      <c r="T929" s="45"/>
    </row>
    <row r="930" spans="20:20" x14ac:dyDescent="0.2">
      <c r="T930" s="45"/>
    </row>
    <row r="931" spans="20:20" x14ac:dyDescent="0.2">
      <c r="T931" s="45"/>
    </row>
    <row r="932" spans="20:20" x14ac:dyDescent="0.2">
      <c r="T932" s="45"/>
    </row>
    <row r="933" spans="20:20" x14ac:dyDescent="0.2">
      <c r="T933" s="45"/>
    </row>
    <row r="934" spans="20:20" x14ac:dyDescent="0.2">
      <c r="T934" s="45"/>
    </row>
    <row r="935" spans="20:20" x14ac:dyDescent="0.2">
      <c r="T935" s="45"/>
    </row>
    <row r="936" spans="20:20" x14ac:dyDescent="0.2">
      <c r="T936" s="45"/>
    </row>
    <row r="937" spans="20:20" x14ac:dyDescent="0.2">
      <c r="T937" s="45"/>
    </row>
    <row r="938" spans="20:20" x14ac:dyDescent="0.2">
      <c r="T938" s="45"/>
    </row>
    <row r="939" spans="20:20" x14ac:dyDescent="0.2">
      <c r="T939" s="45"/>
    </row>
    <row r="940" spans="20:20" x14ac:dyDescent="0.2">
      <c r="T940" s="45"/>
    </row>
    <row r="941" spans="20:20" x14ac:dyDescent="0.2">
      <c r="T941" s="45"/>
    </row>
    <row r="942" spans="20:20" x14ac:dyDescent="0.2">
      <c r="T942" s="45"/>
    </row>
    <row r="943" spans="20:20" x14ac:dyDescent="0.2">
      <c r="T943" s="45"/>
    </row>
    <row r="944" spans="20:20" x14ac:dyDescent="0.2">
      <c r="T944" s="45"/>
    </row>
    <row r="945" spans="20:20" x14ac:dyDescent="0.2">
      <c r="T945" s="45"/>
    </row>
    <row r="946" spans="20:20" x14ac:dyDescent="0.2">
      <c r="T946" s="45"/>
    </row>
    <row r="947" spans="20:20" x14ac:dyDescent="0.2">
      <c r="T947" s="45"/>
    </row>
    <row r="948" spans="20:20" x14ac:dyDescent="0.2">
      <c r="T948" s="45"/>
    </row>
    <row r="949" spans="20:20" x14ac:dyDescent="0.2">
      <c r="T949" s="45"/>
    </row>
    <row r="950" spans="20:20" x14ac:dyDescent="0.2">
      <c r="T950" s="45"/>
    </row>
    <row r="951" spans="20:20" x14ac:dyDescent="0.2">
      <c r="T951" s="45"/>
    </row>
    <row r="952" spans="20:20" x14ac:dyDescent="0.2">
      <c r="T952" s="45"/>
    </row>
    <row r="953" spans="20:20" x14ac:dyDescent="0.2">
      <c r="T953" s="45"/>
    </row>
    <row r="954" spans="20:20" x14ac:dyDescent="0.2">
      <c r="T954" s="45"/>
    </row>
    <row r="955" spans="20:20" x14ac:dyDescent="0.2">
      <c r="T955" s="45"/>
    </row>
    <row r="956" spans="20:20" x14ac:dyDescent="0.2">
      <c r="T956" s="45"/>
    </row>
    <row r="957" spans="20:20" x14ac:dyDescent="0.2">
      <c r="T957" s="45"/>
    </row>
    <row r="958" spans="20:20" x14ac:dyDescent="0.2">
      <c r="T958" s="45"/>
    </row>
    <row r="959" spans="20:20" x14ac:dyDescent="0.2">
      <c r="T959" s="45"/>
    </row>
    <row r="960" spans="20:20" x14ac:dyDescent="0.2">
      <c r="T960" s="45"/>
    </row>
    <row r="961" spans="20:20" x14ac:dyDescent="0.2">
      <c r="T961" s="45"/>
    </row>
    <row r="962" spans="20:20" x14ac:dyDescent="0.2">
      <c r="T962" s="45"/>
    </row>
    <row r="963" spans="20:20" x14ac:dyDescent="0.2">
      <c r="T963" s="45"/>
    </row>
    <row r="964" spans="20:20" x14ac:dyDescent="0.2">
      <c r="T964" s="45"/>
    </row>
    <row r="965" spans="20:20" x14ac:dyDescent="0.2">
      <c r="T965" s="45"/>
    </row>
    <row r="966" spans="20:20" x14ac:dyDescent="0.2">
      <c r="T966" s="45"/>
    </row>
    <row r="967" spans="20:20" x14ac:dyDescent="0.2">
      <c r="T967" s="45"/>
    </row>
    <row r="968" spans="20:20" x14ac:dyDescent="0.2">
      <c r="T968" s="45"/>
    </row>
    <row r="969" spans="20:20" x14ac:dyDescent="0.2">
      <c r="T969" s="45"/>
    </row>
    <row r="970" spans="20:20" x14ac:dyDescent="0.2">
      <c r="T970" s="45"/>
    </row>
    <row r="971" spans="20:20" x14ac:dyDescent="0.2">
      <c r="T971" s="45"/>
    </row>
    <row r="972" spans="20:20" x14ac:dyDescent="0.2">
      <c r="T972" s="45"/>
    </row>
    <row r="973" spans="20:20" x14ac:dyDescent="0.2">
      <c r="T973" s="45"/>
    </row>
    <row r="974" spans="20:20" x14ac:dyDescent="0.2">
      <c r="T974" s="45"/>
    </row>
    <row r="975" spans="20:20" x14ac:dyDescent="0.2">
      <c r="T975" s="45"/>
    </row>
    <row r="976" spans="20:20" x14ac:dyDescent="0.2">
      <c r="T976" s="45"/>
    </row>
    <row r="977" spans="20:20" x14ac:dyDescent="0.2">
      <c r="T977" s="45"/>
    </row>
    <row r="978" spans="20:20" x14ac:dyDescent="0.2">
      <c r="T978" s="45"/>
    </row>
    <row r="979" spans="20:20" x14ac:dyDescent="0.2">
      <c r="T979" s="45"/>
    </row>
    <row r="980" spans="20:20" x14ac:dyDescent="0.2">
      <c r="T980" s="45"/>
    </row>
    <row r="981" spans="20:20" x14ac:dyDescent="0.2">
      <c r="T981" s="45"/>
    </row>
    <row r="982" spans="20:20" x14ac:dyDescent="0.2">
      <c r="T982" s="45"/>
    </row>
    <row r="983" spans="20:20" x14ac:dyDescent="0.2">
      <c r="T983" s="45"/>
    </row>
    <row r="984" spans="20:20" x14ac:dyDescent="0.2">
      <c r="T984" s="45"/>
    </row>
    <row r="985" spans="20:20" x14ac:dyDescent="0.2">
      <c r="T985" s="45"/>
    </row>
    <row r="986" spans="20:20" x14ac:dyDescent="0.2">
      <c r="T986" s="45"/>
    </row>
    <row r="987" spans="20:20" x14ac:dyDescent="0.2">
      <c r="T987" s="45"/>
    </row>
    <row r="988" spans="20:20" x14ac:dyDescent="0.2">
      <c r="T988" s="45"/>
    </row>
    <row r="989" spans="20:20" x14ac:dyDescent="0.2">
      <c r="T989" s="45"/>
    </row>
    <row r="990" spans="20:20" x14ac:dyDescent="0.2">
      <c r="T990" s="45"/>
    </row>
    <row r="991" spans="20:20" x14ac:dyDescent="0.2">
      <c r="T991" s="45"/>
    </row>
    <row r="992" spans="20:20" x14ac:dyDescent="0.2">
      <c r="T992" s="45"/>
    </row>
    <row r="993" spans="20:20" x14ac:dyDescent="0.2">
      <c r="T993" s="45"/>
    </row>
    <row r="994" spans="20:20" x14ac:dyDescent="0.2">
      <c r="T994" s="45"/>
    </row>
    <row r="995" spans="20:20" x14ac:dyDescent="0.2">
      <c r="T995" s="45"/>
    </row>
    <row r="996" spans="20:20" x14ac:dyDescent="0.2">
      <c r="T996" s="45"/>
    </row>
    <row r="997" spans="20:20" x14ac:dyDescent="0.2">
      <c r="T997" s="45"/>
    </row>
    <row r="998" spans="20:20" x14ac:dyDescent="0.2">
      <c r="T998" s="45"/>
    </row>
    <row r="999" spans="20:20" x14ac:dyDescent="0.2">
      <c r="T999" s="45"/>
    </row>
    <row r="1000" spans="20:20" x14ac:dyDescent="0.2">
      <c r="T1000" s="45"/>
    </row>
    <row r="1001" spans="20:20" x14ac:dyDescent="0.2">
      <c r="T1001" s="45"/>
    </row>
    <row r="1002" spans="20:20" x14ac:dyDescent="0.2">
      <c r="T1002" s="45"/>
    </row>
    <row r="1003" spans="20:20" x14ac:dyDescent="0.2">
      <c r="T1003" s="45"/>
    </row>
    <row r="1004" spans="20:20" x14ac:dyDescent="0.2">
      <c r="T1004" s="45"/>
    </row>
    <row r="1005" spans="20:20" x14ac:dyDescent="0.2">
      <c r="T1005" s="45"/>
    </row>
    <row r="1006" spans="20:20" x14ac:dyDescent="0.2">
      <c r="T1006" s="45"/>
    </row>
    <row r="1007" spans="20:20" x14ac:dyDescent="0.2">
      <c r="T1007" s="45"/>
    </row>
    <row r="1008" spans="20:20" x14ac:dyDescent="0.2">
      <c r="T1008" s="45"/>
    </row>
    <row r="1009" spans="20:20" x14ac:dyDescent="0.2">
      <c r="T1009" s="45"/>
    </row>
    <row r="1010" spans="20:20" x14ac:dyDescent="0.2">
      <c r="T1010" s="45"/>
    </row>
    <row r="1011" spans="20:20" x14ac:dyDescent="0.2">
      <c r="T1011" s="45"/>
    </row>
    <row r="1012" spans="20:20" x14ac:dyDescent="0.2">
      <c r="T1012" s="45"/>
    </row>
    <row r="1013" spans="20:20" x14ac:dyDescent="0.2">
      <c r="T1013" s="45"/>
    </row>
    <row r="1014" spans="20:20" x14ac:dyDescent="0.2">
      <c r="T1014" s="45"/>
    </row>
    <row r="1015" spans="20:20" x14ac:dyDescent="0.2">
      <c r="T1015" s="45"/>
    </row>
    <row r="1016" spans="20:20" x14ac:dyDescent="0.2">
      <c r="T1016" s="45"/>
    </row>
    <row r="1017" spans="20:20" x14ac:dyDescent="0.2">
      <c r="T1017" s="45"/>
    </row>
    <row r="1018" spans="20:20" x14ac:dyDescent="0.2">
      <c r="T1018" s="45"/>
    </row>
    <row r="1019" spans="20:20" x14ac:dyDescent="0.2">
      <c r="T1019" s="45"/>
    </row>
    <row r="1020" spans="20:20" x14ac:dyDescent="0.2">
      <c r="T1020" s="45"/>
    </row>
    <row r="1021" spans="20:20" x14ac:dyDescent="0.2">
      <c r="T1021" s="45"/>
    </row>
    <row r="1022" spans="20:20" x14ac:dyDescent="0.2">
      <c r="T1022" s="45"/>
    </row>
    <row r="1023" spans="20:20" x14ac:dyDescent="0.2">
      <c r="T1023" s="45"/>
    </row>
    <row r="1024" spans="20:20" x14ac:dyDescent="0.2">
      <c r="T1024" s="45"/>
    </row>
    <row r="1025" spans="20:20" x14ac:dyDescent="0.2">
      <c r="T1025" s="45"/>
    </row>
    <row r="1026" spans="20:20" x14ac:dyDescent="0.2">
      <c r="T1026" s="45"/>
    </row>
    <row r="1027" spans="20:20" x14ac:dyDescent="0.2">
      <c r="T1027" s="45"/>
    </row>
    <row r="1028" spans="20:20" x14ac:dyDescent="0.2">
      <c r="T1028" s="45"/>
    </row>
    <row r="1029" spans="20:20" x14ac:dyDescent="0.2">
      <c r="T1029" s="45"/>
    </row>
    <row r="1030" spans="20:20" x14ac:dyDescent="0.2">
      <c r="T1030" s="45"/>
    </row>
    <row r="1031" spans="20:20" x14ac:dyDescent="0.2">
      <c r="T1031" s="45"/>
    </row>
    <row r="1032" spans="20:20" x14ac:dyDescent="0.2">
      <c r="T1032" s="45"/>
    </row>
    <row r="1033" spans="20:20" x14ac:dyDescent="0.2">
      <c r="T1033" s="45"/>
    </row>
    <row r="1034" spans="20:20" x14ac:dyDescent="0.2">
      <c r="T1034" s="45"/>
    </row>
    <row r="1035" spans="20:20" x14ac:dyDescent="0.2">
      <c r="T1035" s="45"/>
    </row>
    <row r="1036" spans="20:20" x14ac:dyDescent="0.2">
      <c r="T1036" s="45"/>
    </row>
    <row r="1037" spans="20:20" x14ac:dyDescent="0.2">
      <c r="T1037" s="45"/>
    </row>
    <row r="1038" spans="20:20" x14ac:dyDescent="0.2">
      <c r="T1038" s="45"/>
    </row>
    <row r="1039" spans="20:20" x14ac:dyDescent="0.2">
      <c r="T1039" s="45"/>
    </row>
    <row r="1040" spans="20:20" x14ac:dyDescent="0.2">
      <c r="T1040" s="45"/>
    </row>
    <row r="1041" spans="20:20" x14ac:dyDescent="0.2">
      <c r="T1041" s="45"/>
    </row>
    <row r="1042" spans="20:20" x14ac:dyDescent="0.2">
      <c r="T1042" s="45"/>
    </row>
    <row r="1043" spans="20:20" x14ac:dyDescent="0.2">
      <c r="T1043" s="45"/>
    </row>
    <row r="1044" spans="20:20" x14ac:dyDescent="0.2">
      <c r="T1044" s="45"/>
    </row>
    <row r="1045" spans="20:20" x14ac:dyDescent="0.2">
      <c r="T1045" s="45"/>
    </row>
    <row r="1046" spans="20:20" x14ac:dyDescent="0.2">
      <c r="T1046" s="45"/>
    </row>
    <row r="1047" spans="20:20" x14ac:dyDescent="0.2">
      <c r="T1047" s="45"/>
    </row>
    <row r="1048" spans="20:20" x14ac:dyDescent="0.2">
      <c r="T1048" s="45"/>
    </row>
    <row r="1049" spans="20:20" x14ac:dyDescent="0.2">
      <c r="T1049" s="45"/>
    </row>
    <row r="1050" spans="20:20" x14ac:dyDescent="0.2">
      <c r="T1050" s="45"/>
    </row>
    <row r="1051" spans="20:20" x14ac:dyDescent="0.2">
      <c r="T1051" s="45"/>
    </row>
    <row r="1052" spans="20:20" x14ac:dyDescent="0.2">
      <c r="T1052" s="45"/>
    </row>
    <row r="1053" spans="20:20" x14ac:dyDescent="0.2">
      <c r="T1053" s="45"/>
    </row>
    <row r="1054" spans="20:20" x14ac:dyDescent="0.2">
      <c r="T1054" s="45"/>
    </row>
    <row r="1055" spans="20:20" x14ac:dyDescent="0.2">
      <c r="T1055" s="45"/>
    </row>
    <row r="1056" spans="20:20" x14ac:dyDescent="0.2">
      <c r="T1056" s="45"/>
    </row>
    <row r="1057" spans="20:20" x14ac:dyDescent="0.2">
      <c r="T1057" s="45"/>
    </row>
    <row r="1058" spans="20:20" x14ac:dyDescent="0.2">
      <c r="T1058" s="45"/>
    </row>
    <row r="1059" spans="20:20" x14ac:dyDescent="0.2">
      <c r="T1059" s="45"/>
    </row>
    <row r="1060" spans="20:20" x14ac:dyDescent="0.2">
      <c r="T1060" s="45"/>
    </row>
    <row r="1061" spans="20:20" x14ac:dyDescent="0.2">
      <c r="T1061" s="45"/>
    </row>
    <row r="1062" spans="20:20" x14ac:dyDescent="0.2">
      <c r="T1062" s="45"/>
    </row>
    <row r="1063" spans="20:20" x14ac:dyDescent="0.2">
      <c r="T1063" s="45"/>
    </row>
    <row r="1064" spans="20:20" x14ac:dyDescent="0.2">
      <c r="T1064" s="45"/>
    </row>
    <row r="1065" spans="20:20" x14ac:dyDescent="0.2">
      <c r="T1065" s="45"/>
    </row>
    <row r="1066" spans="20:20" x14ac:dyDescent="0.2">
      <c r="T1066" s="45"/>
    </row>
    <row r="1067" spans="20:20" x14ac:dyDescent="0.2">
      <c r="T1067" s="45"/>
    </row>
    <row r="1068" spans="20:20" x14ac:dyDescent="0.2">
      <c r="T1068" s="45"/>
    </row>
    <row r="1069" spans="20:20" x14ac:dyDescent="0.2">
      <c r="T1069" s="45"/>
    </row>
    <row r="1070" spans="20:20" x14ac:dyDescent="0.2">
      <c r="T1070" s="45"/>
    </row>
    <row r="1071" spans="20:20" x14ac:dyDescent="0.2">
      <c r="T1071" s="45"/>
    </row>
    <row r="1072" spans="20:20" x14ac:dyDescent="0.2">
      <c r="T1072" s="45"/>
    </row>
    <row r="1073" spans="20:20" x14ac:dyDescent="0.2">
      <c r="T1073" s="45"/>
    </row>
    <row r="1074" spans="20:20" x14ac:dyDescent="0.2">
      <c r="T1074" s="45"/>
    </row>
    <row r="1075" spans="20:20" x14ac:dyDescent="0.2">
      <c r="T1075" s="45"/>
    </row>
    <row r="1076" spans="20:20" x14ac:dyDescent="0.2">
      <c r="T1076" s="45"/>
    </row>
    <row r="1077" spans="20:20" x14ac:dyDescent="0.2">
      <c r="T1077" s="45"/>
    </row>
    <row r="1078" spans="20:20" x14ac:dyDescent="0.2">
      <c r="T1078" s="45"/>
    </row>
    <row r="1079" spans="20:20" x14ac:dyDescent="0.2">
      <c r="T1079" s="45"/>
    </row>
    <row r="1080" spans="20:20" x14ac:dyDescent="0.2">
      <c r="T1080" s="45"/>
    </row>
    <row r="1081" spans="20:20" x14ac:dyDescent="0.2">
      <c r="T1081" s="45"/>
    </row>
    <row r="1082" spans="20:20" x14ac:dyDescent="0.2">
      <c r="T1082" s="45"/>
    </row>
    <row r="1083" spans="20:20" x14ac:dyDescent="0.2">
      <c r="T1083" s="45"/>
    </row>
    <row r="1084" spans="20:20" x14ac:dyDescent="0.2">
      <c r="T1084" s="45"/>
    </row>
    <row r="1085" spans="20:20" x14ac:dyDescent="0.2">
      <c r="T1085" s="45"/>
    </row>
    <row r="1086" spans="20:20" x14ac:dyDescent="0.2">
      <c r="T1086" s="45"/>
    </row>
    <row r="1087" spans="20:20" x14ac:dyDescent="0.2">
      <c r="T1087" s="45"/>
    </row>
    <row r="1088" spans="20:20" x14ac:dyDescent="0.2">
      <c r="T1088" s="45"/>
    </row>
    <row r="1089" spans="20:20" x14ac:dyDescent="0.2">
      <c r="T1089" s="45"/>
    </row>
    <row r="1090" spans="20:20" x14ac:dyDescent="0.2">
      <c r="T1090" s="45"/>
    </row>
    <row r="1091" spans="20:20" x14ac:dyDescent="0.2">
      <c r="T1091" s="45"/>
    </row>
    <row r="1092" spans="20:20" x14ac:dyDescent="0.2">
      <c r="T1092" s="45"/>
    </row>
    <row r="1093" spans="20:20" x14ac:dyDescent="0.2">
      <c r="T1093" s="45"/>
    </row>
    <row r="1094" spans="20:20" x14ac:dyDescent="0.2">
      <c r="T1094" s="45"/>
    </row>
    <row r="1095" spans="20:20" x14ac:dyDescent="0.2">
      <c r="T1095" s="45"/>
    </row>
    <row r="1096" spans="20:20" x14ac:dyDescent="0.2">
      <c r="T1096" s="45"/>
    </row>
    <row r="1097" spans="20:20" x14ac:dyDescent="0.2">
      <c r="T1097" s="45"/>
    </row>
    <row r="1098" spans="20:20" x14ac:dyDescent="0.2">
      <c r="T1098" s="45"/>
    </row>
    <row r="1099" spans="20:20" x14ac:dyDescent="0.2">
      <c r="T1099" s="45"/>
    </row>
    <row r="1100" spans="20:20" x14ac:dyDescent="0.2">
      <c r="T1100" s="45"/>
    </row>
    <row r="1101" spans="20:20" x14ac:dyDescent="0.2">
      <c r="T1101" s="45"/>
    </row>
    <row r="1102" spans="20:20" x14ac:dyDescent="0.2">
      <c r="T1102" s="45"/>
    </row>
    <row r="1103" spans="20:20" x14ac:dyDescent="0.2">
      <c r="T1103" s="45"/>
    </row>
    <row r="1104" spans="20:20" x14ac:dyDescent="0.2">
      <c r="T1104" s="45"/>
    </row>
    <row r="1105" spans="20:20" x14ac:dyDescent="0.2">
      <c r="T1105" s="45"/>
    </row>
    <row r="1106" spans="20:20" x14ac:dyDescent="0.2">
      <c r="T1106" s="45"/>
    </row>
    <row r="1107" spans="20:20" x14ac:dyDescent="0.2">
      <c r="T1107" s="45"/>
    </row>
    <row r="1108" spans="20:20" x14ac:dyDescent="0.2">
      <c r="T1108" s="45"/>
    </row>
    <row r="1109" spans="20:20" x14ac:dyDescent="0.2">
      <c r="T1109" s="45"/>
    </row>
    <row r="1110" spans="20:20" x14ac:dyDescent="0.2">
      <c r="T1110" s="45"/>
    </row>
    <row r="1111" spans="20:20" x14ac:dyDescent="0.2">
      <c r="T1111" s="45"/>
    </row>
    <row r="1112" spans="20:20" x14ac:dyDescent="0.2">
      <c r="T1112" s="45"/>
    </row>
    <row r="1113" spans="20:20" x14ac:dyDescent="0.2">
      <c r="T1113" s="45"/>
    </row>
    <row r="1114" spans="20:20" x14ac:dyDescent="0.2">
      <c r="T1114" s="45"/>
    </row>
    <row r="1115" spans="20:20" x14ac:dyDescent="0.2">
      <c r="T1115" s="45"/>
    </row>
    <row r="1116" spans="20:20" x14ac:dyDescent="0.2">
      <c r="T1116" s="45"/>
    </row>
    <row r="1117" spans="20:20" x14ac:dyDescent="0.2">
      <c r="T1117" s="45"/>
    </row>
    <row r="1118" spans="20:20" x14ac:dyDescent="0.2">
      <c r="T1118" s="45"/>
    </row>
    <row r="1119" spans="20:20" x14ac:dyDescent="0.2">
      <c r="T1119" s="45"/>
    </row>
    <row r="1120" spans="20:20" x14ac:dyDescent="0.2">
      <c r="T1120" s="45"/>
    </row>
    <row r="1121" spans="20:20" x14ac:dyDescent="0.2">
      <c r="T1121" s="45"/>
    </row>
    <row r="1122" spans="20:20" x14ac:dyDescent="0.2">
      <c r="T1122" s="45"/>
    </row>
    <row r="1123" spans="20:20" x14ac:dyDescent="0.2">
      <c r="T1123" s="45"/>
    </row>
    <row r="1124" spans="20:20" x14ac:dyDescent="0.2">
      <c r="T1124" s="45"/>
    </row>
    <row r="1125" spans="20:20" x14ac:dyDescent="0.2">
      <c r="T1125" s="45"/>
    </row>
    <row r="1126" spans="20:20" x14ac:dyDescent="0.2">
      <c r="T1126" s="45"/>
    </row>
    <row r="1127" spans="20:20" x14ac:dyDescent="0.2">
      <c r="T1127" s="45"/>
    </row>
    <row r="1128" spans="20:20" x14ac:dyDescent="0.2">
      <c r="T1128" s="45"/>
    </row>
    <row r="1129" spans="20:20" x14ac:dyDescent="0.2">
      <c r="T1129" s="45"/>
    </row>
    <row r="1130" spans="20:20" x14ac:dyDescent="0.2">
      <c r="T1130" s="45"/>
    </row>
    <row r="1131" spans="20:20" x14ac:dyDescent="0.2">
      <c r="T1131" s="45"/>
    </row>
    <row r="1132" spans="20:20" x14ac:dyDescent="0.2">
      <c r="T1132" s="45"/>
    </row>
    <row r="1133" spans="20:20" x14ac:dyDescent="0.2">
      <c r="T1133" s="45"/>
    </row>
    <row r="1134" spans="20:20" x14ac:dyDescent="0.2">
      <c r="T1134" s="45"/>
    </row>
    <row r="1135" spans="20:20" x14ac:dyDescent="0.2">
      <c r="T1135" s="45"/>
    </row>
    <row r="1136" spans="20:20" x14ac:dyDescent="0.2">
      <c r="T1136" s="45"/>
    </row>
    <row r="1137" spans="20:20" x14ac:dyDescent="0.2">
      <c r="T1137" s="45"/>
    </row>
    <row r="1138" spans="20:20" x14ac:dyDescent="0.2">
      <c r="T1138" s="45"/>
    </row>
    <row r="1139" spans="20:20" x14ac:dyDescent="0.2">
      <c r="T1139" s="45"/>
    </row>
    <row r="1140" spans="20:20" x14ac:dyDescent="0.2">
      <c r="T1140" s="45"/>
    </row>
    <row r="1141" spans="20:20" x14ac:dyDescent="0.2">
      <c r="T1141" s="45"/>
    </row>
    <row r="1142" spans="20:20" x14ac:dyDescent="0.2">
      <c r="T1142" s="45"/>
    </row>
    <row r="1143" spans="20:20" x14ac:dyDescent="0.2">
      <c r="T1143" s="45"/>
    </row>
    <row r="1144" spans="20:20" x14ac:dyDescent="0.2">
      <c r="T1144" s="45"/>
    </row>
    <row r="1145" spans="20:20" x14ac:dyDescent="0.2">
      <c r="T1145" s="45"/>
    </row>
    <row r="1146" spans="20:20" x14ac:dyDescent="0.2">
      <c r="T1146" s="45"/>
    </row>
    <row r="1147" spans="20:20" x14ac:dyDescent="0.2">
      <c r="T1147" s="45"/>
    </row>
    <row r="1148" spans="20:20" x14ac:dyDescent="0.2">
      <c r="T1148" s="45"/>
    </row>
    <row r="1149" spans="20:20" x14ac:dyDescent="0.2">
      <c r="T1149" s="45"/>
    </row>
    <row r="1150" spans="20:20" x14ac:dyDescent="0.2">
      <c r="T1150" s="45"/>
    </row>
    <row r="1151" spans="20:20" x14ac:dyDescent="0.2">
      <c r="T1151" s="45"/>
    </row>
    <row r="1152" spans="20:20" x14ac:dyDescent="0.2">
      <c r="T1152" s="45"/>
    </row>
    <row r="1153" spans="20:20" x14ac:dyDescent="0.2">
      <c r="T1153" s="45"/>
    </row>
    <row r="1154" spans="20:20" x14ac:dyDescent="0.2">
      <c r="T1154" s="45"/>
    </row>
    <row r="1155" spans="20:20" x14ac:dyDescent="0.2">
      <c r="T1155" s="45"/>
    </row>
    <row r="1156" spans="20:20" x14ac:dyDescent="0.2">
      <c r="T1156" s="45"/>
    </row>
    <row r="1157" spans="20:20" x14ac:dyDescent="0.2">
      <c r="T1157" s="45"/>
    </row>
    <row r="1158" spans="20:20" x14ac:dyDescent="0.2">
      <c r="T1158" s="45"/>
    </row>
    <row r="1159" spans="20:20" x14ac:dyDescent="0.2">
      <c r="T1159" s="45"/>
    </row>
    <row r="1160" spans="20:20" x14ac:dyDescent="0.2">
      <c r="T1160" s="45"/>
    </row>
    <row r="1161" spans="20:20" x14ac:dyDescent="0.2">
      <c r="T1161" s="45"/>
    </row>
    <row r="1162" spans="20:20" x14ac:dyDescent="0.2">
      <c r="T1162" s="45"/>
    </row>
    <row r="1163" spans="20:20" x14ac:dyDescent="0.2">
      <c r="T1163" s="45"/>
    </row>
    <row r="1164" spans="20:20" x14ac:dyDescent="0.2">
      <c r="T1164" s="45"/>
    </row>
    <row r="1165" spans="20:20" x14ac:dyDescent="0.2">
      <c r="T1165" s="45"/>
    </row>
    <row r="1166" spans="20:20" x14ac:dyDescent="0.2">
      <c r="T1166" s="45"/>
    </row>
    <row r="1167" spans="20:20" x14ac:dyDescent="0.2">
      <c r="T1167" s="45"/>
    </row>
    <row r="1168" spans="20:20" x14ac:dyDescent="0.2">
      <c r="T1168" s="45"/>
    </row>
    <row r="1169" spans="20:20" x14ac:dyDescent="0.2">
      <c r="T1169" s="45"/>
    </row>
    <row r="1170" spans="20:20" x14ac:dyDescent="0.2">
      <c r="T1170" s="45"/>
    </row>
    <row r="1171" spans="20:20" x14ac:dyDescent="0.2">
      <c r="T1171" s="45"/>
    </row>
    <row r="1172" spans="20:20" x14ac:dyDescent="0.2">
      <c r="T1172" s="45"/>
    </row>
    <row r="1173" spans="20:20" x14ac:dyDescent="0.2">
      <c r="T1173" s="45"/>
    </row>
    <row r="1174" spans="20:20" x14ac:dyDescent="0.2">
      <c r="T1174" s="45"/>
    </row>
    <row r="1175" spans="20:20" x14ac:dyDescent="0.2">
      <c r="T1175" s="45"/>
    </row>
    <row r="1176" spans="20:20" x14ac:dyDescent="0.2">
      <c r="T1176" s="45"/>
    </row>
    <row r="1177" spans="20:20" x14ac:dyDescent="0.2">
      <c r="T1177" s="45"/>
    </row>
    <row r="1178" spans="20:20" x14ac:dyDescent="0.2">
      <c r="T1178" s="45"/>
    </row>
    <row r="1179" spans="20:20" x14ac:dyDescent="0.2">
      <c r="T1179" s="45"/>
    </row>
    <row r="1180" spans="20:20" x14ac:dyDescent="0.2">
      <c r="T1180" s="45"/>
    </row>
    <row r="1181" spans="20:20" x14ac:dyDescent="0.2">
      <c r="T1181" s="45"/>
    </row>
    <row r="1182" spans="20:20" x14ac:dyDescent="0.2">
      <c r="T1182" s="45"/>
    </row>
    <row r="1183" spans="20:20" x14ac:dyDescent="0.2">
      <c r="T1183" s="45"/>
    </row>
    <row r="1184" spans="20:20" x14ac:dyDescent="0.2">
      <c r="T1184" s="45"/>
    </row>
    <row r="1185" spans="20:20" x14ac:dyDescent="0.2">
      <c r="T1185" s="45"/>
    </row>
    <row r="1186" spans="20:20" x14ac:dyDescent="0.2">
      <c r="T1186" s="45"/>
    </row>
    <row r="1187" spans="20:20" x14ac:dyDescent="0.2">
      <c r="T1187" s="45"/>
    </row>
    <row r="1188" spans="20:20" x14ac:dyDescent="0.2">
      <c r="T1188" s="45"/>
    </row>
    <row r="1189" spans="20:20" x14ac:dyDescent="0.2">
      <c r="T1189" s="45"/>
    </row>
    <row r="1190" spans="20:20" x14ac:dyDescent="0.2">
      <c r="T1190" s="45"/>
    </row>
    <row r="1191" spans="20:20" x14ac:dyDescent="0.2">
      <c r="T1191" s="45"/>
    </row>
    <row r="1192" spans="20:20" x14ac:dyDescent="0.2">
      <c r="T1192" s="45"/>
    </row>
    <row r="1193" spans="20:20" x14ac:dyDescent="0.2">
      <c r="T1193" s="45"/>
    </row>
    <row r="1194" spans="20:20" x14ac:dyDescent="0.2">
      <c r="T1194" s="45"/>
    </row>
    <row r="1195" spans="20:20" x14ac:dyDescent="0.2">
      <c r="T1195" s="45"/>
    </row>
    <row r="1196" spans="20:20" x14ac:dyDescent="0.2">
      <c r="T1196" s="45"/>
    </row>
    <row r="1197" spans="20:20" x14ac:dyDescent="0.2">
      <c r="T1197" s="45"/>
    </row>
    <row r="1198" spans="20:20" x14ac:dyDescent="0.2">
      <c r="T1198" s="45"/>
    </row>
    <row r="1199" spans="20:20" x14ac:dyDescent="0.2">
      <c r="T1199" s="45"/>
    </row>
    <row r="1200" spans="20:20" x14ac:dyDescent="0.2">
      <c r="T1200" s="45"/>
    </row>
    <row r="1201" spans="20:20" x14ac:dyDescent="0.2">
      <c r="T1201" s="45"/>
    </row>
    <row r="1202" spans="20:20" x14ac:dyDescent="0.2">
      <c r="T1202" s="45"/>
    </row>
    <row r="1203" spans="20:20" x14ac:dyDescent="0.2">
      <c r="T1203" s="45"/>
    </row>
    <row r="1204" spans="20:20" x14ac:dyDescent="0.2">
      <c r="T1204" s="45"/>
    </row>
    <row r="1205" spans="20:20" x14ac:dyDescent="0.2">
      <c r="T1205" s="45"/>
    </row>
    <row r="1206" spans="20:20" x14ac:dyDescent="0.2">
      <c r="T1206" s="45"/>
    </row>
    <row r="1207" spans="20:20" x14ac:dyDescent="0.2">
      <c r="T1207" s="45"/>
    </row>
    <row r="1208" spans="20:20" x14ac:dyDescent="0.2">
      <c r="T1208" s="45"/>
    </row>
    <row r="1209" spans="20:20" x14ac:dyDescent="0.2">
      <c r="T1209" s="45"/>
    </row>
    <row r="1210" spans="20:20" x14ac:dyDescent="0.2">
      <c r="T1210" s="45"/>
    </row>
    <row r="1211" spans="20:20" x14ac:dyDescent="0.2">
      <c r="T1211" s="45"/>
    </row>
    <row r="1212" spans="20:20" x14ac:dyDescent="0.2">
      <c r="T1212" s="45"/>
    </row>
    <row r="1213" spans="20:20" x14ac:dyDescent="0.2">
      <c r="T1213" s="45"/>
    </row>
    <row r="1214" spans="20:20" x14ac:dyDescent="0.2">
      <c r="T1214" s="45"/>
    </row>
    <row r="1215" spans="20:20" x14ac:dyDescent="0.2">
      <c r="T1215" s="45"/>
    </row>
    <row r="1216" spans="20:20" x14ac:dyDescent="0.2">
      <c r="T1216" s="45"/>
    </row>
    <row r="1217" spans="20:20" x14ac:dyDescent="0.2">
      <c r="T1217" s="45"/>
    </row>
    <row r="1218" spans="20:20" x14ac:dyDescent="0.2">
      <c r="T1218" s="45"/>
    </row>
    <row r="1219" spans="20:20" x14ac:dyDescent="0.2">
      <c r="T1219" s="45"/>
    </row>
    <row r="1220" spans="20:20" x14ac:dyDescent="0.2">
      <c r="T1220" s="45"/>
    </row>
    <row r="1221" spans="20:20" x14ac:dyDescent="0.2">
      <c r="T1221" s="45"/>
    </row>
    <row r="1222" spans="20:20" x14ac:dyDescent="0.2">
      <c r="T1222" s="45"/>
    </row>
    <row r="1223" spans="20:20" x14ac:dyDescent="0.2">
      <c r="T1223" s="45"/>
    </row>
    <row r="1224" spans="20:20" x14ac:dyDescent="0.2">
      <c r="T1224" s="45"/>
    </row>
    <row r="1225" spans="20:20" x14ac:dyDescent="0.2">
      <c r="T1225" s="45"/>
    </row>
    <row r="1226" spans="20:20" x14ac:dyDescent="0.2">
      <c r="T1226" s="45"/>
    </row>
    <row r="1227" spans="20:20" x14ac:dyDescent="0.2">
      <c r="T1227" s="45"/>
    </row>
    <row r="1228" spans="20:20" x14ac:dyDescent="0.2">
      <c r="T1228" s="45"/>
    </row>
    <row r="1229" spans="20:20" x14ac:dyDescent="0.2">
      <c r="T1229" s="45"/>
    </row>
    <row r="1230" spans="20:20" x14ac:dyDescent="0.2">
      <c r="T1230" s="45"/>
    </row>
    <row r="1231" spans="20:20" x14ac:dyDescent="0.2">
      <c r="T1231" s="45"/>
    </row>
    <row r="1232" spans="20:20" x14ac:dyDescent="0.2">
      <c r="T1232" s="45"/>
    </row>
    <row r="1233" spans="20:20" x14ac:dyDescent="0.2">
      <c r="T1233" s="45"/>
    </row>
    <row r="1234" spans="20:20" x14ac:dyDescent="0.2">
      <c r="T1234" s="45"/>
    </row>
    <row r="1235" spans="20:20" x14ac:dyDescent="0.2">
      <c r="T1235" s="45"/>
    </row>
    <row r="1236" spans="20:20" x14ac:dyDescent="0.2">
      <c r="T1236" s="45"/>
    </row>
    <row r="1237" spans="20:20" x14ac:dyDescent="0.2">
      <c r="T1237" s="45"/>
    </row>
    <row r="1238" spans="20:20" x14ac:dyDescent="0.2">
      <c r="T1238" s="45"/>
    </row>
    <row r="1239" spans="20:20" x14ac:dyDescent="0.2">
      <c r="T1239" s="45"/>
    </row>
    <row r="1240" spans="20:20" x14ac:dyDescent="0.2">
      <c r="T1240" s="45"/>
    </row>
    <row r="1241" spans="20:20" x14ac:dyDescent="0.2">
      <c r="T1241" s="45"/>
    </row>
    <row r="1242" spans="20:20" x14ac:dyDescent="0.2">
      <c r="T1242" s="45"/>
    </row>
    <row r="1243" spans="20:20" x14ac:dyDescent="0.2">
      <c r="T1243" s="45"/>
    </row>
    <row r="1244" spans="20:20" x14ac:dyDescent="0.2">
      <c r="T1244" s="45"/>
    </row>
    <row r="1245" spans="20:20" x14ac:dyDescent="0.2">
      <c r="T1245" s="45"/>
    </row>
    <row r="1246" spans="20:20" x14ac:dyDescent="0.2">
      <c r="T1246" s="45"/>
    </row>
    <row r="1247" spans="20:20" x14ac:dyDescent="0.2">
      <c r="T1247" s="45"/>
    </row>
    <row r="1248" spans="20:20" x14ac:dyDescent="0.2">
      <c r="T1248" s="45"/>
    </row>
    <row r="1249" spans="20:20" x14ac:dyDescent="0.2">
      <c r="T1249" s="45"/>
    </row>
    <row r="1250" spans="20:20" x14ac:dyDescent="0.2">
      <c r="T1250" s="45"/>
    </row>
    <row r="1251" spans="20:20" x14ac:dyDescent="0.2">
      <c r="T1251" s="45"/>
    </row>
    <row r="1252" spans="20:20" x14ac:dyDescent="0.2">
      <c r="T1252" s="45"/>
    </row>
    <row r="1253" spans="20:20" x14ac:dyDescent="0.2">
      <c r="T1253" s="45"/>
    </row>
    <row r="1254" spans="20:20" x14ac:dyDescent="0.2">
      <c r="T1254" s="45"/>
    </row>
    <row r="1255" spans="20:20" x14ac:dyDescent="0.2">
      <c r="T1255" s="45"/>
    </row>
    <row r="1256" spans="20:20" x14ac:dyDescent="0.2">
      <c r="T1256" s="45"/>
    </row>
    <row r="1257" spans="20:20" x14ac:dyDescent="0.2">
      <c r="T1257" s="45"/>
    </row>
    <row r="1258" spans="20:20" x14ac:dyDescent="0.2">
      <c r="T1258" s="45"/>
    </row>
    <row r="1259" spans="20:20" x14ac:dyDescent="0.2">
      <c r="T1259" s="45"/>
    </row>
    <row r="1260" spans="20:20" x14ac:dyDescent="0.2">
      <c r="T1260" s="45"/>
    </row>
    <row r="1261" spans="20:20" x14ac:dyDescent="0.2">
      <c r="T1261" s="45"/>
    </row>
    <row r="1262" spans="20:20" x14ac:dyDescent="0.2">
      <c r="T1262" s="45"/>
    </row>
    <row r="1263" spans="20:20" x14ac:dyDescent="0.2">
      <c r="T1263" s="45"/>
    </row>
    <row r="1264" spans="20:20" x14ac:dyDescent="0.2">
      <c r="T1264" s="45"/>
    </row>
    <row r="1265" spans="20:20" x14ac:dyDescent="0.2">
      <c r="T1265" s="45"/>
    </row>
    <row r="1266" spans="20:20" x14ac:dyDescent="0.2">
      <c r="T1266" s="45"/>
    </row>
    <row r="1267" spans="20:20" x14ac:dyDescent="0.2">
      <c r="T1267" s="45"/>
    </row>
    <row r="1268" spans="20:20" x14ac:dyDescent="0.2">
      <c r="T1268" s="45"/>
    </row>
    <row r="1269" spans="20:20" x14ac:dyDescent="0.2">
      <c r="T1269" s="45"/>
    </row>
    <row r="1270" spans="20:20" x14ac:dyDescent="0.2">
      <c r="T1270" s="45"/>
    </row>
    <row r="1271" spans="20:20" x14ac:dyDescent="0.2">
      <c r="T1271" s="45"/>
    </row>
    <row r="1272" spans="20:20" x14ac:dyDescent="0.2">
      <c r="T1272" s="45"/>
    </row>
    <row r="1273" spans="20:20" x14ac:dyDescent="0.2">
      <c r="T1273" s="45"/>
    </row>
    <row r="1274" spans="20:20" x14ac:dyDescent="0.2">
      <c r="T1274" s="45"/>
    </row>
    <row r="1275" spans="20:20" x14ac:dyDescent="0.2">
      <c r="T1275" s="45"/>
    </row>
    <row r="1276" spans="20:20" x14ac:dyDescent="0.2">
      <c r="T1276" s="45"/>
    </row>
    <row r="1277" spans="20:20" x14ac:dyDescent="0.2">
      <c r="T1277" s="45"/>
    </row>
    <row r="1278" spans="20:20" x14ac:dyDescent="0.2">
      <c r="T1278" s="45"/>
    </row>
    <row r="1279" spans="20:20" x14ac:dyDescent="0.2">
      <c r="T1279" s="45"/>
    </row>
    <row r="1280" spans="20:20" x14ac:dyDescent="0.2">
      <c r="T1280" s="45"/>
    </row>
    <row r="1281" spans="20:20" x14ac:dyDescent="0.2">
      <c r="T1281" s="45"/>
    </row>
    <row r="1282" spans="20:20" x14ac:dyDescent="0.2">
      <c r="T1282" s="45"/>
    </row>
    <row r="1283" spans="20:20" x14ac:dyDescent="0.2">
      <c r="T1283" s="45"/>
    </row>
    <row r="1284" spans="20:20" x14ac:dyDescent="0.2">
      <c r="T1284" s="45"/>
    </row>
    <row r="1285" spans="20:20" x14ac:dyDescent="0.2">
      <c r="T1285" s="45"/>
    </row>
    <row r="1286" spans="20:20" x14ac:dyDescent="0.2">
      <c r="T1286" s="45"/>
    </row>
    <row r="1287" spans="20:20" x14ac:dyDescent="0.2">
      <c r="T1287" s="45"/>
    </row>
    <row r="1288" spans="20:20" x14ac:dyDescent="0.2">
      <c r="T1288" s="45"/>
    </row>
    <row r="1289" spans="20:20" x14ac:dyDescent="0.2">
      <c r="T1289" s="45"/>
    </row>
    <row r="1290" spans="20:20" x14ac:dyDescent="0.2">
      <c r="T1290" s="45"/>
    </row>
    <row r="1291" spans="20:20" x14ac:dyDescent="0.2">
      <c r="T1291" s="45"/>
    </row>
    <row r="1292" spans="20:20" x14ac:dyDescent="0.2">
      <c r="T1292" s="45"/>
    </row>
    <row r="1293" spans="20:20" x14ac:dyDescent="0.2">
      <c r="T1293" s="45"/>
    </row>
    <row r="1294" spans="20:20" x14ac:dyDescent="0.2">
      <c r="T1294" s="45"/>
    </row>
    <row r="1295" spans="20:20" x14ac:dyDescent="0.2">
      <c r="T1295" s="45"/>
    </row>
    <row r="1296" spans="20:20" x14ac:dyDescent="0.2">
      <c r="T1296" s="45"/>
    </row>
    <row r="1297" spans="20:20" x14ac:dyDescent="0.2">
      <c r="T1297" s="45"/>
    </row>
    <row r="1298" spans="20:20" x14ac:dyDescent="0.2">
      <c r="T1298" s="45"/>
    </row>
    <row r="1299" spans="20:20" x14ac:dyDescent="0.2">
      <c r="T1299" s="45"/>
    </row>
    <row r="1300" spans="20:20" x14ac:dyDescent="0.2">
      <c r="T1300" s="45"/>
    </row>
    <row r="1301" spans="20:20" x14ac:dyDescent="0.2">
      <c r="T1301" s="45"/>
    </row>
    <row r="1302" spans="20:20" x14ac:dyDescent="0.2">
      <c r="T1302" s="45"/>
    </row>
    <row r="1303" spans="20:20" x14ac:dyDescent="0.2">
      <c r="T1303" s="45"/>
    </row>
    <row r="1304" spans="20:20" x14ac:dyDescent="0.2">
      <c r="T1304" s="45"/>
    </row>
    <row r="1305" spans="20:20" x14ac:dyDescent="0.2">
      <c r="T1305" s="45"/>
    </row>
    <row r="1306" spans="20:20" x14ac:dyDescent="0.2">
      <c r="T1306" s="45"/>
    </row>
    <row r="1307" spans="20:20" x14ac:dyDescent="0.2">
      <c r="T1307" s="45"/>
    </row>
    <row r="1308" spans="20:20" x14ac:dyDescent="0.2">
      <c r="T1308" s="45"/>
    </row>
    <row r="1309" spans="20:20" x14ac:dyDescent="0.2">
      <c r="T1309" s="45"/>
    </row>
    <row r="1310" spans="20:20" x14ac:dyDescent="0.2">
      <c r="T1310" s="45"/>
    </row>
    <row r="1311" spans="20:20" x14ac:dyDescent="0.2">
      <c r="T1311" s="45"/>
    </row>
    <row r="1312" spans="20:20" x14ac:dyDescent="0.2">
      <c r="T1312" s="45"/>
    </row>
    <row r="1313" spans="20:20" x14ac:dyDescent="0.2">
      <c r="T1313" s="45"/>
    </row>
    <row r="1314" spans="20:20" x14ac:dyDescent="0.2">
      <c r="T1314" s="45"/>
    </row>
    <row r="1315" spans="20:20" x14ac:dyDescent="0.2">
      <c r="T1315" s="45"/>
    </row>
    <row r="1316" spans="20:20" x14ac:dyDescent="0.2">
      <c r="T1316" s="45"/>
    </row>
    <row r="1317" spans="20:20" x14ac:dyDescent="0.2">
      <c r="T1317" s="45"/>
    </row>
    <row r="1318" spans="20:20" x14ac:dyDescent="0.2">
      <c r="T1318" s="45"/>
    </row>
    <row r="1319" spans="20:20" x14ac:dyDescent="0.2">
      <c r="T1319" s="45"/>
    </row>
    <row r="1320" spans="20:20" x14ac:dyDescent="0.2">
      <c r="T1320" s="45"/>
    </row>
    <row r="1321" spans="20:20" x14ac:dyDescent="0.2">
      <c r="T1321" s="45"/>
    </row>
    <row r="1322" spans="20:20" x14ac:dyDescent="0.2">
      <c r="T1322" s="45"/>
    </row>
    <row r="1323" spans="20:20" x14ac:dyDescent="0.2">
      <c r="T1323" s="45"/>
    </row>
    <row r="1324" spans="20:20" x14ac:dyDescent="0.2">
      <c r="T1324" s="45"/>
    </row>
    <row r="1325" spans="20:20" x14ac:dyDescent="0.2">
      <c r="T1325" s="45"/>
    </row>
    <row r="1326" spans="20:20" x14ac:dyDescent="0.2">
      <c r="T1326" s="45"/>
    </row>
    <row r="1327" spans="20:20" x14ac:dyDescent="0.2">
      <c r="T1327" s="45"/>
    </row>
    <row r="1328" spans="20:20" x14ac:dyDescent="0.2">
      <c r="T1328" s="45"/>
    </row>
    <row r="1329" spans="20:20" x14ac:dyDescent="0.2">
      <c r="T1329" s="45"/>
    </row>
    <row r="1330" spans="20:20" x14ac:dyDescent="0.2">
      <c r="T1330" s="45"/>
    </row>
    <row r="1331" spans="20:20" x14ac:dyDescent="0.2">
      <c r="T1331" s="45"/>
    </row>
    <row r="1332" spans="20:20" x14ac:dyDescent="0.2">
      <c r="T1332" s="45"/>
    </row>
    <row r="1333" spans="20:20" x14ac:dyDescent="0.2">
      <c r="T1333" s="45"/>
    </row>
    <row r="1334" spans="20:20" x14ac:dyDescent="0.2">
      <c r="T1334" s="45"/>
    </row>
    <row r="1335" spans="20:20" x14ac:dyDescent="0.2">
      <c r="T1335" s="45"/>
    </row>
    <row r="1336" spans="20:20" x14ac:dyDescent="0.2">
      <c r="T1336" s="45"/>
    </row>
    <row r="1337" spans="20:20" x14ac:dyDescent="0.2">
      <c r="T1337" s="45"/>
    </row>
    <row r="1338" spans="20:20" x14ac:dyDescent="0.2">
      <c r="T1338" s="45"/>
    </row>
    <row r="1339" spans="20:20" x14ac:dyDescent="0.2">
      <c r="T1339" s="45"/>
    </row>
    <row r="1340" spans="20:20" x14ac:dyDescent="0.2">
      <c r="T1340" s="45"/>
    </row>
    <row r="1341" spans="20:20" x14ac:dyDescent="0.2">
      <c r="T1341" s="45"/>
    </row>
    <row r="1342" spans="20:20" x14ac:dyDescent="0.2">
      <c r="T1342" s="45"/>
    </row>
    <row r="1343" spans="20:20" x14ac:dyDescent="0.2">
      <c r="T1343" s="45"/>
    </row>
    <row r="1344" spans="20:20" x14ac:dyDescent="0.2">
      <c r="T1344" s="45"/>
    </row>
    <row r="1345" spans="20:20" x14ac:dyDescent="0.2">
      <c r="T1345" s="45"/>
    </row>
    <row r="1346" spans="20:20" x14ac:dyDescent="0.2">
      <c r="T1346" s="45"/>
    </row>
    <row r="1347" spans="20:20" x14ac:dyDescent="0.2">
      <c r="T1347" s="45"/>
    </row>
    <row r="1348" spans="20:20" x14ac:dyDescent="0.2">
      <c r="T1348" s="45"/>
    </row>
    <row r="1349" spans="20:20" x14ac:dyDescent="0.2">
      <c r="T1349" s="45"/>
    </row>
    <row r="1350" spans="20:20" x14ac:dyDescent="0.2">
      <c r="T1350" s="45"/>
    </row>
    <row r="1351" spans="20:20" x14ac:dyDescent="0.2">
      <c r="T1351" s="45"/>
    </row>
    <row r="1352" spans="20:20" x14ac:dyDescent="0.2">
      <c r="T1352" s="45"/>
    </row>
    <row r="1353" spans="20:20" x14ac:dyDescent="0.2">
      <c r="T1353" s="45"/>
    </row>
    <row r="1354" spans="20:20" x14ac:dyDescent="0.2">
      <c r="T1354" s="45"/>
    </row>
    <row r="1355" spans="20:20" x14ac:dyDescent="0.2">
      <c r="T1355" s="45"/>
    </row>
    <row r="1356" spans="20:20" x14ac:dyDescent="0.2">
      <c r="T1356" s="45"/>
    </row>
    <row r="1357" spans="20:20" x14ac:dyDescent="0.2">
      <c r="T1357" s="45"/>
    </row>
    <row r="1358" spans="20:20" x14ac:dyDescent="0.2">
      <c r="T1358" s="45"/>
    </row>
    <row r="1359" spans="20:20" x14ac:dyDescent="0.2">
      <c r="T1359" s="45"/>
    </row>
    <row r="1360" spans="20:20" x14ac:dyDescent="0.2">
      <c r="T1360" s="45"/>
    </row>
    <row r="1361" spans="20:20" x14ac:dyDescent="0.2">
      <c r="T1361" s="45"/>
    </row>
    <row r="1362" spans="20:20" x14ac:dyDescent="0.2">
      <c r="T1362" s="45"/>
    </row>
    <row r="1363" spans="20:20" x14ac:dyDescent="0.2">
      <c r="T1363" s="45"/>
    </row>
    <row r="1364" spans="20:20" x14ac:dyDescent="0.2">
      <c r="T1364" s="45"/>
    </row>
    <row r="1365" spans="20:20" x14ac:dyDescent="0.2">
      <c r="T1365" s="45"/>
    </row>
    <row r="1366" spans="20:20" x14ac:dyDescent="0.2">
      <c r="T1366" s="45"/>
    </row>
    <row r="1367" spans="20:20" x14ac:dyDescent="0.2">
      <c r="T1367" s="45"/>
    </row>
    <row r="1368" spans="20:20" x14ac:dyDescent="0.2">
      <c r="T1368" s="45"/>
    </row>
    <row r="1369" spans="20:20" x14ac:dyDescent="0.2">
      <c r="T1369" s="45"/>
    </row>
    <row r="1370" spans="20:20" x14ac:dyDescent="0.2">
      <c r="T1370" s="45"/>
    </row>
    <row r="1371" spans="20:20" x14ac:dyDescent="0.2">
      <c r="T1371" s="45"/>
    </row>
    <row r="1372" spans="20:20" x14ac:dyDescent="0.2">
      <c r="T1372" s="45"/>
    </row>
    <row r="1373" spans="20:20" x14ac:dyDescent="0.2">
      <c r="T1373" s="45"/>
    </row>
    <row r="1374" spans="20:20" x14ac:dyDescent="0.2">
      <c r="T1374" s="45"/>
    </row>
    <row r="1375" spans="20:20" x14ac:dyDescent="0.2">
      <c r="T1375" s="45"/>
    </row>
    <row r="1376" spans="20:20" x14ac:dyDescent="0.2">
      <c r="T1376" s="45"/>
    </row>
    <row r="1377" spans="20:20" x14ac:dyDescent="0.2">
      <c r="T1377" s="45"/>
    </row>
    <row r="1378" spans="20:20" x14ac:dyDescent="0.2">
      <c r="T1378" s="45"/>
    </row>
    <row r="1379" spans="20:20" x14ac:dyDescent="0.2">
      <c r="T1379" s="45"/>
    </row>
    <row r="1380" spans="20:20" x14ac:dyDescent="0.2">
      <c r="T1380" s="45"/>
    </row>
    <row r="1381" spans="20:20" x14ac:dyDescent="0.2">
      <c r="T1381" s="45"/>
    </row>
    <row r="1382" spans="20:20" x14ac:dyDescent="0.2">
      <c r="T1382" s="45"/>
    </row>
    <row r="1383" spans="20:20" x14ac:dyDescent="0.2">
      <c r="T1383" s="45"/>
    </row>
    <row r="1384" spans="20:20" x14ac:dyDescent="0.2">
      <c r="T1384" s="45"/>
    </row>
    <row r="1385" spans="20:20" x14ac:dyDescent="0.2">
      <c r="T1385" s="45"/>
    </row>
    <row r="1386" spans="20:20" x14ac:dyDescent="0.2">
      <c r="T1386" s="45"/>
    </row>
    <row r="1387" spans="20:20" x14ac:dyDescent="0.2">
      <c r="T1387" s="45"/>
    </row>
    <row r="1388" spans="20:20" x14ac:dyDescent="0.2">
      <c r="T1388" s="45"/>
    </row>
    <row r="1389" spans="20:20" x14ac:dyDescent="0.2">
      <c r="T1389" s="45"/>
    </row>
    <row r="1390" spans="20:20" x14ac:dyDescent="0.2">
      <c r="T1390" s="45"/>
    </row>
    <row r="1391" spans="20:20" x14ac:dyDescent="0.2">
      <c r="T1391" s="45"/>
    </row>
    <row r="1392" spans="20:20" x14ac:dyDescent="0.2">
      <c r="T1392" s="45"/>
    </row>
    <row r="1393" spans="20:20" x14ac:dyDescent="0.2">
      <c r="T1393" s="45"/>
    </row>
    <row r="1394" spans="20:20" x14ac:dyDescent="0.2">
      <c r="T1394" s="45"/>
    </row>
    <row r="1395" spans="20:20" x14ac:dyDescent="0.2">
      <c r="T1395" s="45"/>
    </row>
    <row r="1396" spans="20:20" x14ac:dyDescent="0.2">
      <c r="T1396" s="45"/>
    </row>
    <row r="1397" spans="20:20" x14ac:dyDescent="0.2">
      <c r="T1397" s="45"/>
    </row>
    <row r="1398" spans="20:20" x14ac:dyDescent="0.2">
      <c r="T1398" s="45"/>
    </row>
    <row r="1399" spans="20:20" x14ac:dyDescent="0.2">
      <c r="T1399" s="45"/>
    </row>
    <row r="1400" spans="20:20" x14ac:dyDescent="0.2">
      <c r="T1400" s="45"/>
    </row>
    <row r="1401" spans="20:20" x14ac:dyDescent="0.2">
      <c r="T1401" s="45"/>
    </row>
    <row r="1402" spans="20:20" x14ac:dyDescent="0.2">
      <c r="T1402" s="45"/>
    </row>
    <row r="1403" spans="20:20" x14ac:dyDescent="0.2">
      <c r="T1403" s="45"/>
    </row>
    <row r="1404" spans="20:20" x14ac:dyDescent="0.2">
      <c r="T1404" s="45"/>
    </row>
    <row r="1405" spans="20:20" x14ac:dyDescent="0.2">
      <c r="T1405" s="45"/>
    </row>
    <row r="1406" spans="20:20" x14ac:dyDescent="0.2">
      <c r="T1406" s="45"/>
    </row>
    <row r="1407" spans="20:20" x14ac:dyDescent="0.2">
      <c r="T1407" s="45"/>
    </row>
    <row r="1408" spans="20:20" x14ac:dyDescent="0.2">
      <c r="T1408" s="45"/>
    </row>
    <row r="1409" spans="20:20" x14ac:dyDescent="0.2">
      <c r="T1409" s="45"/>
    </row>
    <row r="1410" spans="20:20" x14ac:dyDescent="0.2">
      <c r="T1410" s="45"/>
    </row>
    <row r="1411" spans="20:20" x14ac:dyDescent="0.2">
      <c r="T1411" s="45"/>
    </row>
    <row r="1412" spans="20:20" x14ac:dyDescent="0.2">
      <c r="T1412" s="45"/>
    </row>
    <row r="1413" spans="20:20" x14ac:dyDescent="0.2">
      <c r="T1413" s="45"/>
    </row>
    <row r="1414" spans="20:20" x14ac:dyDescent="0.2">
      <c r="T1414" s="45"/>
    </row>
    <row r="1415" spans="20:20" x14ac:dyDescent="0.2">
      <c r="T1415" s="45"/>
    </row>
    <row r="1416" spans="20:20" x14ac:dyDescent="0.2">
      <c r="T1416" s="45"/>
    </row>
    <row r="1417" spans="20:20" x14ac:dyDescent="0.2">
      <c r="T1417" s="45"/>
    </row>
    <row r="1418" spans="20:20" x14ac:dyDescent="0.2">
      <c r="T1418" s="45"/>
    </row>
    <row r="1419" spans="20:20" x14ac:dyDescent="0.2">
      <c r="T1419" s="45"/>
    </row>
    <row r="1420" spans="20:20" x14ac:dyDescent="0.2">
      <c r="T1420" s="45"/>
    </row>
    <row r="1421" spans="20:20" x14ac:dyDescent="0.2">
      <c r="T1421" s="45"/>
    </row>
    <row r="1422" spans="20:20" x14ac:dyDescent="0.2">
      <c r="T1422" s="45"/>
    </row>
    <row r="1423" spans="20:20" x14ac:dyDescent="0.2">
      <c r="T1423" s="45"/>
    </row>
    <row r="1424" spans="20:20" x14ac:dyDescent="0.2">
      <c r="T1424" s="45"/>
    </row>
    <row r="1425" spans="20:20" x14ac:dyDescent="0.2">
      <c r="T1425" s="45"/>
    </row>
    <row r="1426" spans="20:20" x14ac:dyDescent="0.2">
      <c r="T1426" s="45"/>
    </row>
    <row r="1427" spans="20:20" x14ac:dyDescent="0.2">
      <c r="T1427" s="45"/>
    </row>
    <row r="1428" spans="20:20" x14ac:dyDescent="0.2">
      <c r="T1428" s="45"/>
    </row>
    <row r="1429" spans="20:20" x14ac:dyDescent="0.2">
      <c r="T1429" s="45"/>
    </row>
    <row r="1430" spans="20:20" x14ac:dyDescent="0.2">
      <c r="T1430" s="45"/>
    </row>
    <row r="1431" spans="20:20" x14ac:dyDescent="0.2">
      <c r="T1431" s="45"/>
    </row>
    <row r="1432" spans="20:20" x14ac:dyDescent="0.2">
      <c r="T1432" s="45"/>
    </row>
    <row r="1433" spans="20:20" x14ac:dyDescent="0.2">
      <c r="T1433" s="45"/>
    </row>
    <row r="1434" spans="20:20" x14ac:dyDescent="0.2">
      <c r="T1434" s="45"/>
    </row>
    <row r="1435" spans="20:20" x14ac:dyDescent="0.2">
      <c r="T1435" s="45"/>
    </row>
    <row r="1436" spans="20:20" x14ac:dyDescent="0.2">
      <c r="T1436" s="45"/>
    </row>
    <row r="1437" spans="20:20" x14ac:dyDescent="0.2">
      <c r="T1437" s="45"/>
    </row>
    <row r="1438" spans="20:20" x14ac:dyDescent="0.2">
      <c r="T1438" s="45"/>
    </row>
    <row r="1439" spans="20:20" x14ac:dyDescent="0.2">
      <c r="T1439" s="45"/>
    </row>
    <row r="1440" spans="20:20" x14ac:dyDescent="0.2">
      <c r="T1440" s="45"/>
    </row>
    <row r="1441" spans="20:20" x14ac:dyDescent="0.2">
      <c r="T1441" s="45"/>
    </row>
    <row r="1442" spans="20:20" x14ac:dyDescent="0.2">
      <c r="T1442" s="45"/>
    </row>
    <row r="1443" spans="20:20" x14ac:dyDescent="0.2">
      <c r="T1443" s="45"/>
    </row>
    <row r="1444" spans="20:20" x14ac:dyDescent="0.2">
      <c r="T1444" s="45"/>
    </row>
    <row r="1445" spans="20:20" x14ac:dyDescent="0.2">
      <c r="T1445" s="45"/>
    </row>
    <row r="1446" spans="20:20" x14ac:dyDescent="0.2">
      <c r="T1446" s="45"/>
    </row>
    <row r="1447" spans="20:20" x14ac:dyDescent="0.2">
      <c r="T1447" s="45"/>
    </row>
    <row r="1448" spans="20:20" x14ac:dyDescent="0.2">
      <c r="T1448" s="45"/>
    </row>
    <row r="1449" spans="20:20" x14ac:dyDescent="0.2">
      <c r="T1449" s="45"/>
    </row>
    <row r="1450" spans="20:20" x14ac:dyDescent="0.2">
      <c r="T1450" s="45"/>
    </row>
    <row r="1451" spans="20:20" x14ac:dyDescent="0.2">
      <c r="T1451" s="45"/>
    </row>
    <row r="1452" spans="20:20" x14ac:dyDescent="0.2">
      <c r="T1452" s="45"/>
    </row>
    <row r="1453" spans="20:20" x14ac:dyDescent="0.2">
      <c r="T1453" s="45"/>
    </row>
    <row r="1454" spans="20:20" x14ac:dyDescent="0.2">
      <c r="T1454" s="45"/>
    </row>
    <row r="1455" spans="20:20" x14ac:dyDescent="0.2">
      <c r="T1455" s="45"/>
    </row>
    <row r="1456" spans="20:20" x14ac:dyDescent="0.2">
      <c r="T1456" s="45"/>
    </row>
    <row r="1457" spans="20:20" x14ac:dyDescent="0.2">
      <c r="T1457" s="45"/>
    </row>
    <row r="1458" spans="20:20" x14ac:dyDescent="0.2">
      <c r="T1458" s="45"/>
    </row>
    <row r="1459" spans="20:20" x14ac:dyDescent="0.2">
      <c r="T1459" s="45"/>
    </row>
    <row r="1460" spans="20:20" x14ac:dyDescent="0.2">
      <c r="T1460" s="45"/>
    </row>
    <row r="1461" spans="20:20" x14ac:dyDescent="0.2">
      <c r="T1461" s="45"/>
    </row>
    <row r="1462" spans="20:20" x14ac:dyDescent="0.2">
      <c r="T1462" s="45"/>
    </row>
    <row r="1463" spans="20:20" x14ac:dyDescent="0.2">
      <c r="T1463" s="45"/>
    </row>
    <row r="1464" spans="20:20" x14ac:dyDescent="0.2">
      <c r="T1464" s="45"/>
    </row>
    <row r="1465" spans="20:20" x14ac:dyDescent="0.2">
      <c r="T1465" s="45"/>
    </row>
    <row r="1466" spans="20:20" x14ac:dyDescent="0.2">
      <c r="T1466" s="45"/>
    </row>
    <row r="1467" spans="20:20" x14ac:dyDescent="0.2">
      <c r="T1467" s="45"/>
    </row>
    <row r="1468" spans="20:20" x14ac:dyDescent="0.2">
      <c r="T1468" s="45"/>
    </row>
    <row r="1469" spans="20:20" x14ac:dyDescent="0.2">
      <c r="T1469" s="45"/>
    </row>
    <row r="1470" spans="20:20" x14ac:dyDescent="0.2">
      <c r="T1470" s="45"/>
    </row>
  </sheetData>
  <mergeCells count="11">
    <mergeCell ref="K8:M8"/>
    <mergeCell ref="N8:S8"/>
    <mergeCell ref="F8:J8"/>
    <mergeCell ref="A12:A19"/>
    <mergeCell ref="C12:C19"/>
    <mergeCell ref="D12:D19"/>
    <mergeCell ref="E11:E20"/>
    <mergeCell ref="F11:F20"/>
    <mergeCell ref="G11:G20"/>
    <mergeCell ref="H11:H20"/>
    <mergeCell ref="I11:I20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467"/>
  <sheetViews>
    <sheetView zoomScale="80" zoomScaleNormal="80" workbookViewId="0">
      <selection activeCell="V10" sqref="V10"/>
    </sheetView>
  </sheetViews>
  <sheetFormatPr defaultColWidth="10" defaultRowHeight="12.75" x14ac:dyDescent="0.2"/>
  <cols>
    <col min="1" max="1" width="27.42578125" style="3" customWidth="1"/>
    <col min="2" max="2" width="12.140625" style="3" customWidth="1"/>
    <col min="3" max="3" width="10.5703125" style="4" customWidth="1"/>
    <col min="4" max="5" width="10.42578125" style="5" customWidth="1"/>
    <col min="6" max="6" width="9.42578125" style="3" customWidth="1"/>
    <col min="7" max="7" width="8.42578125" style="3" customWidth="1"/>
    <col min="8" max="8" width="9.5703125" style="3" customWidth="1"/>
    <col min="9" max="9" width="8.42578125" style="3" customWidth="1"/>
    <col min="10" max="10" width="9.5703125" style="3" customWidth="1"/>
    <col min="11" max="12" width="9.85546875" style="3" customWidth="1"/>
    <col min="13" max="13" width="8.42578125" style="3" customWidth="1"/>
    <col min="14" max="15" width="10.85546875" style="3" customWidth="1"/>
    <col min="16" max="16" width="11" style="3" customWidth="1"/>
    <col min="17" max="17" width="9.42578125" style="3" customWidth="1"/>
    <col min="18" max="18" width="9.5703125" style="3" customWidth="1"/>
    <col min="19" max="19" width="8.85546875" style="3" customWidth="1"/>
    <col min="20" max="20" width="8.5703125" style="3" bestFit="1" customWidth="1"/>
    <col min="21" max="21" width="8.42578125" style="3" bestFit="1" customWidth="1"/>
    <col min="22" max="22" width="10.28515625" style="3" customWidth="1"/>
    <col min="23" max="16384" width="10" style="3"/>
  </cols>
  <sheetData>
    <row r="2" spans="1:28" ht="15.6" x14ac:dyDescent="0.35">
      <c r="A2" s="1" t="s">
        <v>113</v>
      </c>
      <c r="B2" s="1"/>
      <c r="C2" s="2"/>
      <c r="D2" s="2"/>
      <c r="E2" s="2"/>
    </row>
    <row r="3" spans="1:28" ht="12.6" x14ac:dyDescent="0.25">
      <c r="E3" s="6"/>
    </row>
    <row r="4" spans="1:28" ht="13.5" thickBot="1" x14ac:dyDescent="0.35">
      <c r="C4" s="7"/>
      <c r="D4" s="8"/>
      <c r="E4" s="8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8" s="15" customFormat="1" ht="18" customHeight="1" x14ac:dyDescent="0.35">
      <c r="A5" s="11"/>
      <c r="B5" s="11"/>
      <c r="C5" s="12"/>
      <c r="D5" s="13" t="s">
        <v>0</v>
      </c>
      <c r="E5" s="14"/>
      <c r="F5" s="175" t="s">
        <v>1</v>
      </c>
      <c r="G5" s="176"/>
      <c r="H5" s="176"/>
      <c r="I5" s="176"/>
      <c r="J5" s="177"/>
      <c r="K5" s="172" t="s">
        <v>2</v>
      </c>
      <c r="L5" s="190"/>
      <c r="M5" s="190"/>
      <c r="N5" s="190"/>
      <c r="O5" s="190"/>
      <c r="P5" s="172" t="s">
        <v>3</v>
      </c>
      <c r="Q5" s="191"/>
      <c r="R5" s="191"/>
      <c r="S5" s="191"/>
      <c r="T5" s="191"/>
      <c r="U5" s="191"/>
      <c r="V5" s="192"/>
    </row>
    <row r="6" spans="1:28" s="24" customFormat="1" ht="135.75" customHeight="1" thickBot="1" x14ac:dyDescent="0.4">
      <c r="A6" s="16" t="s">
        <v>4</v>
      </c>
      <c r="B6" s="16" t="s">
        <v>5</v>
      </c>
      <c r="C6" s="17" t="s">
        <v>6</v>
      </c>
      <c r="D6" s="18" t="s">
        <v>7</v>
      </c>
      <c r="E6" s="19" t="s">
        <v>8</v>
      </c>
      <c r="F6" s="20" t="s">
        <v>9</v>
      </c>
      <c r="G6" s="20" t="s">
        <v>10</v>
      </c>
      <c r="H6" s="20" t="s">
        <v>11</v>
      </c>
      <c r="I6" s="20" t="s">
        <v>12</v>
      </c>
      <c r="J6" s="21" t="s">
        <v>13</v>
      </c>
      <c r="K6" s="22" t="s">
        <v>14</v>
      </c>
      <c r="L6" s="20" t="s">
        <v>15</v>
      </c>
      <c r="M6" s="20" t="s">
        <v>16</v>
      </c>
      <c r="N6" s="20" t="s">
        <v>17</v>
      </c>
      <c r="O6" s="20" t="s">
        <v>18</v>
      </c>
      <c r="P6" s="23" t="s">
        <v>19</v>
      </c>
      <c r="Q6" s="20" t="s">
        <v>20</v>
      </c>
      <c r="R6" s="20" t="s">
        <v>21</v>
      </c>
      <c r="S6" s="20" t="s">
        <v>22</v>
      </c>
      <c r="T6" s="20" t="s">
        <v>23</v>
      </c>
      <c r="U6" s="20" t="s">
        <v>24</v>
      </c>
      <c r="V6" s="21" t="s">
        <v>25</v>
      </c>
    </row>
    <row r="7" spans="1:28" s="24" customFormat="1" ht="3.75" hidden="1" customHeight="1" x14ac:dyDescent="0.3">
      <c r="A7" s="25"/>
      <c r="B7" s="25"/>
      <c r="C7" s="26"/>
      <c r="D7" s="27"/>
      <c r="E7" s="27"/>
      <c r="F7" s="28"/>
      <c r="G7" s="29"/>
      <c r="H7" s="29"/>
      <c r="I7" s="29"/>
      <c r="J7" s="30"/>
      <c r="K7" s="29"/>
      <c r="L7" s="29"/>
      <c r="M7" s="29"/>
      <c r="N7" s="29"/>
      <c r="O7" s="29"/>
      <c r="P7" s="29"/>
      <c r="Q7" s="29"/>
      <c r="R7" s="29"/>
      <c r="S7" s="29"/>
      <c r="T7" s="29"/>
      <c r="U7" s="31"/>
      <c r="V7" s="32"/>
    </row>
    <row r="8" spans="1:28" ht="12.6" x14ac:dyDescent="0.25">
      <c r="A8" s="33"/>
      <c r="B8" s="34" t="s">
        <v>26</v>
      </c>
      <c r="C8" s="35"/>
      <c r="D8" s="36"/>
      <c r="E8" s="158">
        <v>41988</v>
      </c>
      <c r="F8" s="58"/>
      <c r="G8" s="58"/>
      <c r="H8" s="37"/>
      <c r="I8" s="38"/>
      <c r="J8" s="158">
        <f>E8+5</f>
        <v>41993</v>
      </c>
      <c r="K8" s="37"/>
      <c r="L8" s="37"/>
      <c r="M8" s="37"/>
      <c r="N8" s="158">
        <f>J8+30</f>
        <v>42023</v>
      </c>
      <c r="O8" s="158">
        <f>N8+5</f>
        <v>42028</v>
      </c>
      <c r="P8" s="158">
        <f>O8+5</f>
        <v>42033</v>
      </c>
      <c r="Q8" s="158">
        <f>P8+20</f>
        <v>42053</v>
      </c>
      <c r="R8" s="158">
        <f>Q8+20</f>
        <v>42073</v>
      </c>
      <c r="S8" s="158">
        <f>R8+30</f>
        <v>42103</v>
      </c>
      <c r="T8" s="158">
        <f>S8+30</f>
        <v>42133</v>
      </c>
      <c r="U8" s="158" t="s">
        <v>43</v>
      </c>
      <c r="V8" s="158">
        <f>T8+90</f>
        <v>42223</v>
      </c>
    </row>
    <row r="9" spans="1:28" x14ac:dyDescent="0.2">
      <c r="A9" s="178" t="s">
        <v>113</v>
      </c>
      <c r="B9" s="40"/>
      <c r="C9" s="193" t="s">
        <v>100</v>
      </c>
      <c r="D9" s="180" t="s">
        <v>27</v>
      </c>
      <c r="E9" s="41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3"/>
      <c r="V9" s="44"/>
      <c r="W9" s="45"/>
    </row>
    <row r="10" spans="1:28" x14ac:dyDescent="0.2">
      <c r="A10" s="178"/>
      <c r="B10" s="40"/>
      <c r="C10" s="193"/>
      <c r="D10" s="180"/>
      <c r="E10" s="41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3"/>
      <c r="V10" s="46"/>
      <c r="W10" s="15"/>
      <c r="X10" s="15"/>
      <c r="Y10" s="15"/>
      <c r="Z10" s="15"/>
      <c r="AA10" s="15"/>
      <c r="AB10" s="15"/>
    </row>
    <row r="11" spans="1:28" x14ac:dyDescent="0.2">
      <c r="A11" s="178"/>
      <c r="B11" s="40"/>
      <c r="C11" s="193"/>
      <c r="D11" s="180"/>
      <c r="E11" s="41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3"/>
      <c r="V11" s="46"/>
    </row>
    <row r="12" spans="1:28" x14ac:dyDescent="0.2">
      <c r="A12" s="178"/>
      <c r="B12" s="47"/>
      <c r="C12" s="193"/>
      <c r="D12" s="180"/>
      <c r="E12" s="48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3"/>
      <c r="V12" s="46"/>
    </row>
    <row r="13" spans="1:28" x14ac:dyDescent="0.2">
      <c r="A13" s="178"/>
      <c r="B13" s="40"/>
      <c r="C13" s="193"/>
      <c r="D13" s="180"/>
      <c r="E13" s="41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3"/>
      <c r="V13" s="46"/>
    </row>
    <row r="14" spans="1:28" x14ac:dyDescent="0.2">
      <c r="A14" s="178"/>
      <c r="B14" s="40"/>
      <c r="C14" s="193"/>
      <c r="D14" s="180"/>
      <c r="E14" s="4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3"/>
      <c r="V14" s="46"/>
    </row>
    <row r="15" spans="1:28" x14ac:dyDescent="0.2">
      <c r="A15" s="178"/>
      <c r="B15" s="40"/>
      <c r="C15" s="193"/>
      <c r="D15" s="180"/>
      <c r="E15" s="41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3"/>
      <c r="V15" s="46"/>
    </row>
    <row r="16" spans="1:28" x14ac:dyDescent="0.2">
      <c r="A16" s="178"/>
      <c r="B16" s="40"/>
      <c r="C16" s="193"/>
      <c r="D16" s="180"/>
      <c r="E16" s="41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3"/>
      <c r="V16" s="46"/>
    </row>
    <row r="17" spans="1:22" ht="12.6" x14ac:dyDescent="0.25">
      <c r="A17" s="49"/>
      <c r="B17" s="40" t="s">
        <v>28</v>
      </c>
      <c r="C17" s="50"/>
      <c r="D17" s="51"/>
      <c r="E17" s="4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3"/>
      <c r="V17" s="46"/>
    </row>
    <row r="18" spans="1:22" ht="12.6" x14ac:dyDescent="0.25">
      <c r="F18" s="45"/>
      <c r="G18" s="45"/>
      <c r="H18" s="45"/>
      <c r="I18" s="45"/>
      <c r="J18" s="52"/>
      <c r="K18" s="45"/>
      <c r="L18" s="45"/>
      <c r="M18" s="45"/>
      <c r="N18" s="45"/>
      <c r="O18" s="45"/>
      <c r="P18" s="45"/>
      <c r="Q18" s="45"/>
      <c r="R18" s="45"/>
      <c r="S18" s="45"/>
      <c r="T18" s="45"/>
      <c r="V18" s="45"/>
    </row>
    <row r="19" spans="1:22" ht="12.6" x14ac:dyDescent="0.25"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V19" s="45"/>
    </row>
    <row r="20" spans="1:22" ht="12.6" x14ac:dyDescent="0.25"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V20" s="45"/>
    </row>
    <row r="21" spans="1:22" ht="12.6" x14ac:dyDescent="0.25"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V21" s="45"/>
    </row>
    <row r="22" spans="1:22" ht="12.6" x14ac:dyDescent="0.25"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V22" s="45"/>
    </row>
    <row r="23" spans="1:22" ht="12.6" x14ac:dyDescent="0.25"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V23" s="45"/>
    </row>
    <row r="24" spans="1:22" ht="12.6" x14ac:dyDescent="0.25"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V24" s="45"/>
    </row>
    <row r="25" spans="1:22" ht="12.6" x14ac:dyDescent="0.25"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V25" s="45"/>
    </row>
    <row r="26" spans="1:22" x14ac:dyDescent="0.2"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V26" s="45"/>
    </row>
    <row r="27" spans="1:22" x14ac:dyDescent="0.2"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V27" s="45"/>
    </row>
    <row r="28" spans="1:22" x14ac:dyDescent="0.2"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V28" s="45"/>
    </row>
    <row r="29" spans="1:22" x14ac:dyDescent="0.2"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V29" s="45"/>
    </row>
    <row r="30" spans="1:22" x14ac:dyDescent="0.2"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V30" s="45"/>
    </row>
    <row r="31" spans="1:22" x14ac:dyDescent="0.2"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V31" s="45"/>
    </row>
    <row r="32" spans="1:22" x14ac:dyDescent="0.2"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V32" s="45"/>
    </row>
    <row r="33" spans="6:22" x14ac:dyDescent="0.2"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V33" s="45"/>
    </row>
    <row r="34" spans="6:22" x14ac:dyDescent="0.2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V34" s="45"/>
    </row>
    <row r="35" spans="6:22" x14ac:dyDescent="0.2"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V35" s="45"/>
    </row>
    <row r="36" spans="6:22" x14ac:dyDescent="0.2"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V36" s="45"/>
    </row>
    <row r="37" spans="6:22" x14ac:dyDescent="0.2"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V37" s="45"/>
    </row>
    <row r="38" spans="6:22" x14ac:dyDescent="0.2"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V38" s="45"/>
    </row>
    <row r="39" spans="6:22" x14ac:dyDescent="0.2"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V39" s="45"/>
    </row>
    <row r="40" spans="6:22" x14ac:dyDescent="0.2"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V40" s="45"/>
    </row>
    <row r="41" spans="6:22" x14ac:dyDescent="0.2"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V41" s="45"/>
    </row>
    <row r="42" spans="6:22" x14ac:dyDescent="0.2"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V42" s="45"/>
    </row>
    <row r="43" spans="6:22" x14ac:dyDescent="0.2"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V43" s="45"/>
    </row>
    <row r="44" spans="6:22" x14ac:dyDescent="0.2"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V44" s="45"/>
    </row>
    <row r="45" spans="6:22" x14ac:dyDescent="0.2"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V45" s="45"/>
    </row>
    <row r="46" spans="6:22" x14ac:dyDescent="0.2"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V46" s="45"/>
    </row>
    <row r="47" spans="6:22" x14ac:dyDescent="0.2"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V47" s="45"/>
    </row>
    <row r="48" spans="6:22" x14ac:dyDescent="0.2"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V48" s="45"/>
    </row>
    <row r="49" spans="6:22" x14ac:dyDescent="0.2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V49" s="45"/>
    </row>
    <row r="50" spans="6:22" x14ac:dyDescent="0.2"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V50" s="45"/>
    </row>
    <row r="51" spans="6:22" x14ac:dyDescent="0.2"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V51" s="45"/>
    </row>
    <row r="52" spans="6:22" x14ac:dyDescent="0.2"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V52" s="45"/>
    </row>
    <row r="53" spans="6:22" x14ac:dyDescent="0.2"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V53" s="45"/>
    </row>
    <row r="54" spans="6:22" x14ac:dyDescent="0.2"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V54" s="45"/>
    </row>
    <row r="55" spans="6:22" x14ac:dyDescent="0.2"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V55" s="45"/>
    </row>
    <row r="56" spans="6:22" x14ac:dyDescent="0.2"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V56" s="45"/>
    </row>
    <row r="57" spans="6:22" x14ac:dyDescent="0.2"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V57" s="45"/>
    </row>
    <row r="58" spans="6:22" x14ac:dyDescent="0.2"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V58" s="45"/>
    </row>
    <row r="59" spans="6:22" x14ac:dyDescent="0.2"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V59" s="45"/>
    </row>
    <row r="60" spans="6:22" x14ac:dyDescent="0.2"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V60" s="45"/>
    </row>
    <row r="61" spans="6:22" x14ac:dyDescent="0.2"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V61" s="45"/>
    </row>
    <row r="62" spans="6:22" x14ac:dyDescent="0.2"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V62" s="45"/>
    </row>
    <row r="63" spans="6:22" x14ac:dyDescent="0.2"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V63" s="45"/>
    </row>
    <row r="64" spans="6:22" x14ac:dyDescent="0.2"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V64" s="45"/>
    </row>
    <row r="65" spans="6:22" x14ac:dyDescent="0.2"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V65" s="45"/>
    </row>
    <row r="66" spans="6:22" x14ac:dyDescent="0.2"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V66" s="45"/>
    </row>
    <row r="67" spans="6:22" x14ac:dyDescent="0.2"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V67" s="45"/>
    </row>
    <row r="68" spans="6:22" x14ac:dyDescent="0.2"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V68" s="45"/>
    </row>
    <row r="69" spans="6:22" x14ac:dyDescent="0.2"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V69" s="45"/>
    </row>
    <row r="70" spans="6:22" x14ac:dyDescent="0.2"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V70" s="45"/>
    </row>
    <row r="71" spans="6:22" x14ac:dyDescent="0.2"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V71" s="45"/>
    </row>
    <row r="72" spans="6:22" x14ac:dyDescent="0.2"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V72" s="45"/>
    </row>
    <row r="73" spans="6:22" x14ac:dyDescent="0.2"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V73" s="45"/>
    </row>
    <row r="74" spans="6:22" x14ac:dyDescent="0.2"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V74" s="45"/>
    </row>
    <row r="75" spans="6:22" x14ac:dyDescent="0.2"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V75" s="45"/>
    </row>
    <row r="76" spans="6:22" x14ac:dyDescent="0.2"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V76" s="45"/>
    </row>
    <row r="77" spans="6:22" x14ac:dyDescent="0.2"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V77" s="45"/>
    </row>
    <row r="78" spans="6:22" x14ac:dyDescent="0.2"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V78" s="45"/>
    </row>
    <row r="79" spans="6:22" x14ac:dyDescent="0.2"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V79" s="45"/>
    </row>
    <row r="80" spans="6:22" x14ac:dyDescent="0.2"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V80" s="45"/>
    </row>
    <row r="81" spans="6:22" x14ac:dyDescent="0.2"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V81" s="45"/>
    </row>
    <row r="82" spans="6:22" x14ac:dyDescent="0.2"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V82" s="45"/>
    </row>
    <row r="83" spans="6:22" x14ac:dyDescent="0.2"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V83" s="45"/>
    </row>
    <row r="84" spans="6:22" x14ac:dyDescent="0.2"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V84" s="45"/>
    </row>
    <row r="85" spans="6:22" x14ac:dyDescent="0.2"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V85" s="45"/>
    </row>
    <row r="86" spans="6:22" x14ac:dyDescent="0.2"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V86" s="45"/>
    </row>
    <row r="87" spans="6:22" x14ac:dyDescent="0.2"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V87" s="45"/>
    </row>
    <row r="88" spans="6:22" x14ac:dyDescent="0.2"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V88" s="45"/>
    </row>
    <row r="89" spans="6:22" x14ac:dyDescent="0.2"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V89" s="45"/>
    </row>
    <row r="90" spans="6:22" x14ac:dyDescent="0.2"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V90" s="45"/>
    </row>
    <row r="91" spans="6:22" x14ac:dyDescent="0.2"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V91" s="45"/>
    </row>
    <row r="92" spans="6:22" x14ac:dyDescent="0.2"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V92" s="45"/>
    </row>
    <row r="93" spans="6:22" x14ac:dyDescent="0.2"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V93" s="45"/>
    </row>
    <row r="94" spans="6:22" x14ac:dyDescent="0.2"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V94" s="45"/>
    </row>
    <row r="95" spans="6:22" x14ac:dyDescent="0.2"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V95" s="45"/>
    </row>
    <row r="96" spans="6:22" x14ac:dyDescent="0.2"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V96" s="45"/>
    </row>
    <row r="97" spans="6:22" x14ac:dyDescent="0.2"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V97" s="45"/>
    </row>
    <row r="98" spans="6:22" x14ac:dyDescent="0.2"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V98" s="45"/>
    </row>
    <row r="99" spans="6:22" x14ac:dyDescent="0.2"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V99" s="45"/>
    </row>
    <row r="100" spans="6:22" x14ac:dyDescent="0.2"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V100" s="45"/>
    </row>
    <row r="101" spans="6:22" x14ac:dyDescent="0.2"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V101" s="45"/>
    </row>
    <row r="102" spans="6:22" x14ac:dyDescent="0.2"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V102" s="45"/>
    </row>
    <row r="103" spans="6:22" x14ac:dyDescent="0.2"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V103" s="45"/>
    </row>
    <row r="104" spans="6:22" x14ac:dyDescent="0.2"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V104" s="45"/>
    </row>
    <row r="105" spans="6:22" x14ac:dyDescent="0.2"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V105" s="45"/>
    </row>
    <row r="106" spans="6:22" x14ac:dyDescent="0.2"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V106" s="45"/>
    </row>
    <row r="107" spans="6:22" x14ac:dyDescent="0.2"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V107" s="45"/>
    </row>
    <row r="108" spans="6:22" x14ac:dyDescent="0.2"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V108" s="45"/>
    </row>
    <row r="109" spans="6:22" x14ac:dyDescent="0.2"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V109" s="45"/>
    </row>
    <row r="110" spans="6:22" x14ac:dyDescent="0.2"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V110" s="45"/>
    </row>
    <row r="111" spans="6:22" x14ac:dyDescent="0.2"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V111" s="45"/>
    </row>
    <row r="112" spans="6:22" x14ac:dyDescent="0.2"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V112" s="45"/>
    </row>
    <row r="113" spans="6:22" x14ac:dyDescent="0.2"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V113" s="45"/>
    </row>
    <row r="114" spans="6:22" x14ac:dyDescent="0.2"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V114" s="45"/>
    </row>
    <row r="115" spans="6:22" x14ac:dyDescent="0.2"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V115" s="45"/>
    </row>
    <row r="116" spans="6:22" x14ac:dyDescent="0.2"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V116" s="45"/>
    </row>
    <row r="117" spans="6:22" x14ac:dyDescent="0.2"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V117" s="45"/>
    </row>
    <row r="118" spans="6:22" x14ac:dyDescent="0.2"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V118" s="45"/>
    </row>
    <row r="119" spans="6:22" x14ac:dyDescent="0.2"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V119" s="45"/>
    </row>
    <row r="120" spans="6:22" x14ac:dyDescent="0.2"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V120" s="45"/>
    </row>
    <row r="121" spans="6:22" x14ac:dyDescent="0.2"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V121" s="45"/>
    </row>
    <row r="122" spans="6:22" x14ac:dyDescent="0.2"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V122" s="45"/>
    </row>
    <row r="123" spans="6:22" x14ac:dyDescent="0.2"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V123" s="45"/>
    </row>
    <row r="124" spans="6:22" x14ac:dyDescent="0.2"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V124" s="45"/>
    </row>
    <row r="125" spans="6:22" x14ac:dyDescent="0.2"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V125" s="45"/>
    </row>
    <row r="126" spans="6:22" x14ac:dyDescent="0.2"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V126" s="45"/>
    </row>
    <row r="127" spans="6:22" x14ac:dyDescent="0.2"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V127" s="45"/>
    </row>
    <row r="128" spans="6:22" x14ac:dyDescent="0.2"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V128" s="45"/>
    </row>
    <row r="129" spans="6:22" x14ac:dyDescent="0.2"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V129" s="45"/>
    </row>
    <row r="130" spans="6:22" x14ac:dyDescent="0.2"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V130" s="45"/>
    </row>
    <row r="131" spans="6:22" x14ac:dyDescent="0.2"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V131" s="45"/>
    </row>
    <row r="132" spans="6:22" x14ac:dyDescent="0.2"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V132" s="45"/>
    </row>
    <row r="133" spans="6:22" x14ac:dyDescent="0.2"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V133" s="45"/>
    </row>
    <row r="134" spans="6:22" x14ac:dyDescent="0.2"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V134" s="45"/>
    </row>
    <row r="135" spans="6:22" x14ac:dyDescent="0.2"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V135" s="45"/>
    </row>
    <row r="136" spans="6:22" x14ac:dyDescent="0.2"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V136" s="45"/>
    </row>
    <row r="137" spans="6:22" x14ac:dyDescent="0.2"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V137" s="45"/>
    </row>
    <row r="138" spans="6:22" x14ac:dyDescent="0.2"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V138" s="45"/>
    </row>
    <row r="139" spans="6:22" x14ac:dyDescent="0.2"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V139" s="45"/>
    </row>
    <row r="140" spans="6:22" x14ac:dyDescent="0.2"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V140" s="45"/>
    </row>
    <row r="141" spans="6:22" x14ac:dyDescent="0.2"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V141" s="45"/>
    </row>
    <row r="142" spans="6:22" x14ac:dyDescent="0.2"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V142" s="45"/>
    </row>
    <row r="143" spans="6:22" x14ac:dyDescent="0.2"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V143" s="45"/>
    </row>
    <row r="144" spans="6:22" x14ac:dyDescent="0.2"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V144" s="45"/>
    </row>
    <row r="145" spans="6:22" x14ac:dyDescent="0.2"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V145" s="45"/>
    </row>
    <row r="146" spans="6:22" x14ac:dyDescent="0.2"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V146" s="45"/>
    </row>
    <row r="147" spans="6:22" x14ac:dyDescent="0.2"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V147" s="45"/>
    </row>
    <row r="148" spans="6:22" x14ac:dyDescent="0.2"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V148" s="45"/>
    </row>
    <row r="149" spans="6:22" x14ac:dyDescent="0.2"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V149" s="45"/>
    </row>
    <row r="150" spans="6:22" x14ac:dyDescent="0.2"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V150" s="45"/>
    </row>
    <row r="151" spans="6:22" x14ac:dyDescent="0.2"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V151" s="45"/>
    </row>
    <row r="152" spans="6:22" x14ac:dyDescent="0.2"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V152" s="45"/>
    </row>
    <row r="153" spans="6:22" x14ac:dyDescent="0.2"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V153" s="45"/>
    </row>
    <row r="154" spans="6:22" x14ac:dyDescent="0.2"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V154" s="45"/>
    </row>
    <row r="155" spans="6:22" x14ac:dyDescent="0.2"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V155" s="45"/>
    </row>
    <row r="156" spans="6:22" x14ac:dyDescent="0.2"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V156" s="45"/>
    </row>
    <row r="157" spans="6:22" x14ac:dyDescent="0.2"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V157" s="45"/>
    </row>
    <row r="158" spans="6:22" x14ac:dyDescent="0.2"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V158" s="45"/>
    </row>
    <row r="159" spans="6:22" x14ac:dyDescent="0.2"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V159" s="45"/>
    </row>
    <row r="160" spans="6:22" x14ac:dyDescent="0.2"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V160" s="45"/>
    </row>
    <row r="161" spans="6:22" x14ac:dyDescent="0.2"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V161" s="45"/>
    </row>
    <row r="162" spans="6:22" x14ac:dyDescent="0.2"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V162" s="45"/>
    </row>
    <row r="163" spans="6:22" x14ac:dyDescent="0.2"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V163" s="45"/>
    </row>
    <row r="164" spans="6:22" x14ac:dyDescent="0.2"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V164" s="45"/>
    </row>
    <row r="165" spans="6:22" x14ac:dyDescent="0.2"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V165" s="45"/>
    </row>
    <row r="166" spans="6:22" x14ac:dyDescent="0.2"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V166" s="45"/>
    </row>
    <row r="167" spans="6:22" x14ac:dyDescent="0.2"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V167" s="45"/>
    </row>
    <row r="168" spans="6:22" x14ac:dyDescent="0.2"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V168" s="45"/>
    </row>
    <row r="169" spans="6:22" x14ac:dyDescent="0.2"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V169" s="45"/>
    </row>
    <row r="170" spans="6:22" x14ac:dyDescent="0.2"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V170" s="45"/>
    </row>
    <row r="171" spans="6:22" x14ac:dyDescent="0.2"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V171" s="45"/>
    </row>
    <row r="172" spans="6:22" x14ac:dyDescent="0.2"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V172" s="45"/>
    </row>
    <row r="173" spans="6:22" x14ac:dyDescent="0.2"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V173" s="45"/>
    </row>
    <row r="174" spans="6:22" x14ac:dyDescent="0.2"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V174" s="45"/>
    </row>
    <row r="175" spans="6:22" x14ac:dyDescent="0.2"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V175" s="45"/>
    </row>
    <row r="176" spans="6:22" x14ac:dyDescent="0.2"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V176" s="45"/>
    </row>
    <row r="177" spans="6:22" x14ac:dyDescent="0.2"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V177" s="45"/>
    </row>
    <row r="178" spans="6:22" x14ac:dyDescent="0.2"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V178" s="45"/>
    </row>
    <row r="179" spans="6:22" x14ac:dyDescent="0.2"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V179" s="45"/>
    </row>
    <row r="180" spans="6:22" x14ac:dyDescent="0.2"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V180" s="45"/>
    </row>
    <row r="181" spans="6:22" x14ac:dyDescent="0.2"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V181" s="45"/>
    </row>
    <row r="182" spans="6:22" x14ac:dyDescent="0.2"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V182" s="45"/>
    </row>
    <row r="183" spans="6:22" x14ac:dyDescent="0.2"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V183" s="45"/>
    </row>
    <row r="184" spans="6:22" x14ac:dyDescent="0.2"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V184" s="45"/>
    </row>
    <row r="185" spans="6:22" x14ac:dyDescent="0.2"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V185" s="45"/>
    </row>
    <row r="186" spans="6:22" x14ac:dyDescent="0.2"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V186" s="45"/>
    </row>
    <row r="187" spans="6:22" x14ac:dyDescent="0.2"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V187" s="45"/>
    </row>
    <row r="188" spans="6:22" x14ac:dyDescent="0.2"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V188" s="45"/>
    </row>
    <row r="189" spans="6:22" x14ac:dyDescent="0.2"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V189" s="45"/>
    </row>
    <row r="190" spans="6:22" x14ac:dyDescent="0.2"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V190" s="45"/>
    </row>
    <row r="191" spans="6:22" x14ac:dyDescent="0.2"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V191" s="45"/>
    </row>
    <row r="192" spans="6:22" x14ac:dyDescent="0.2"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V192" s="45"/>
    </row>
    <row r="193" spans="6:22" x14ac:dyDescent="0.2"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V193" s="45"/>
    </row>
    <row r="194" spans="6:22" x14ac:dyDescent="0.2"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V194" s="45"/>
    </row>
    <row r="195" spans="6:22" x14ac:dyDescent="0.2"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V195" s="45"/>
    </row>
    <row r="196" spans="6:22" x14ac:dyDescent="0.2"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V196" s="45"/>
    </row>
    <row r="197" spans="6:22" x14ac:dyDescent="0.2"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V197" s="45"/>
    </row>
    <row r="198" spans="6:22" x14ac:dyDescent="0.2"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V198" s="45"/>
    </row>
    <row r="199" spans="6:22" x14ac:dyDescent="0.2"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V199" s="45"/>
    </row>
    <row r="200" spans="6:22" x14ac:dyDescent="0.2"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V200" s="45"/>
    </row>
    <row r="201" spans="6:22" x14ac:dyDescent="0.2"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V201" s="45"/>
    </row>
    <row r="202" spans="6:22" x14ac:dyDescent="0.2"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V202" s="45"/>
    </row>
    <row r="203" spans="6:22" x14ac:dyDescent="0.2"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V203" s="45"/>
    </row>
    <row r="204" spans="6:22" x14ac:dyDescent="0.2"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V204" s="45"/>
    </row>
    <row r="205" spans="6:22" x14ac:dyDescent="0.2"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V205" s="45"/>
    </row>
    <row r="206" spans="6:22" x14ac:dyDescent="0.2"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V206" s="45"/>
    </row>
    <row r="207" spans="6:22" x14ac:dyDescent="0.2"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V207" s="45"/>
    </row>
    <row r="208" spans="6:22" x14ac:dyDescent="0.2"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V208" s="45"/>
    </row>
    <row r="209" spans="6:22" x14ac:dyDescent="0.2"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V209" s="45"/>
    </row>
    <row r="210" spans="6:22" x14ac:dyDescent="0.2"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V210" s="45"/>
    </row>
    <row r="211" spans="6:22" x14ac:dyDescent="0.2"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V211" s="45"/>
    </row>
    <row r="212" spans="6:22" x14ac:dyDescent="0.2"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V212" s="45"/>
    </row>
    <row r="213" spans="6:22" x14ac:dyDescent="0.2"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V213" s="45"/>
    </row>
    <row r="214" spans="6:22" x14ac:dyDescent="0.2"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V214" s="45"/>
    </row>
    <row r="215" spans="6:22" x14ac:dyDescent="0.2"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V215" s="45"/>
    </row>
    <row r="216" spans="6:22" x14ac:dyDescent="0.2"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V216" s="45"/>
    </row>
    <row r="217" spans="6:22" x14ac:dyDescent="0.2"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V217" s="45"/>
    </row>
    <row r="218" spans="6:22" x14ac:dyDescent="0.2"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V218" s="45"/>
    </row>
    <row r="219" spans="6:22" x14ac:dyDescent="0.2"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V219" s="45"/>
    </row>
    <row r="220" spans="6:22" x14ac:dyDescent="0.2"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V220" s="45"/>
    </row>
    <row r="221" spans="6:22" x14ac:dyDescent="0.2"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V221" s="45"/>
    </row>
    <row r="222" spans="6:22" x14ac:dyDescent="0.2"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V222" s="45"/>
    </row>
    <row r="223" spans="6:22" x14ac:dyDescent="0.2"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V223" s="45"/>
    </row>
    <row r="224" spans="6:22" x14ac:dyDescent="0.2"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V224" s="45"/>
    </row>
    <row r="225" spans="6:22" x14ac:dyDescent="0.2"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V225" s="45"/>
    </row>
    <row r="226" spans="6:22" x14ac:dyDescent="0.2"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V226" s="45"/>
    </row>
    <row r="227" spans="6:22" x14ac:dyDescent="0.2"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V227" s="45"/>
    </row>
    <row r="228" spans="6:22" x14ac:dyDescent="0.2"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V228" s="45"/>
    </row>
    <row r="229" spans="6:22" x14ac:dyDescent="0.2"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V229" s="45"/>
    </row>
    <row r="230" spans="6:22" x14ac:dyDescent="0.2"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V230" s="45"/>
    </row>
    <row r="231" spans="6:22" x14ac:dyDescent="0.2"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V231" s="45"/>
    </row>
    <row r="232" spans="6:22" x14ac:dyDescent="0.2"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V232" s="45"/>
    </row>
    <row r="233" spans="6:22" x14ac:dyDescent="0.2"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V233" s="45"/>
    </row>
    <row r="234" spans="6:22" x14ac:dyDescent="0.2"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V234" s="45"/>
    </row>
    <row r="235" spans="6:22" x14ac:dyDescent="0.2"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V235" s="45"/>
    </row>
    <row r="236" spans="6:22" x14ac:dyDescent="0.2"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V236" s="45"/>
    </row>
    <row r="237" spans="6:22" x14ac:dyDescent="0.2"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V237" s="45"/>
    </row>
    <row r="238" spans="6:22" x14ac:dyDescent="0.2"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V238" s="45"/>
    </row>
    <row r="239" spans="6:22" x14ac:dyDescent="0.2"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V239" s="45"/>
    </row>
    <row r="240" spans="6:22" x14ac:dyDescent="0.2"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V240" s="45"/>
    </row>
    <row r="241" spans="6:22" x14ac:dyDescent="0.2"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V241" s="45"/>
    </row>
    <row r="242" spans="6:22" x14ac:dyDescent="0.2"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V242" s="45"/>
    </row>
    <row r="243" spans="6:22" x14ac:dyDescent="0.2"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V243" s="45"/>
    </row>
    <row r="244" spans="6:22" x14ac:dyDescent="0.2"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V244" s="45"/>
    </row>
    <row r="245" spans="6:22" x14ac:dyDescent="0.2"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V245" s="45"/>
    </row>
    <row r="246" spans="6:22" x14ac:dyDescent="0.2"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V246" s="45"/>
    </row>
    <row r="247" spans="6:22" x14ac:dyDescent="0.2"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V247" s="45"/>
    </row>
    <row r="248" spans="6:22" x14ac:dyDescent="0.2"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V248" s="45"/>
    </row>
    <row r="249" spans="6:22" x14ac:dyDescent="0.2"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V249" s="45"/>
    </row>
    <row r="250" spans="6:22" x14ac:dyDescent="0.2"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V250" s="45"/>
    </row>
    <row r="251" spans="6:22" x14ac:dyDescent="0.2"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V251" s="45"/>
    </row>
    <row r="252" spans="6:22" x14ac:dyDescent="0.2"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V252" s="45"/>
    </row>
    <row r="253" spans="6:22" x14ac:dyDescent="0.2"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V253" s="45"/>
    </row>
    <row r="254" spans="6:22" x14ac:dyDescent="0.2"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V254" s="45"/>
    </row>
    <row r="255" spans="6:22" x14ac:dyDescent="0.2"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V255" s="45"/>
    </row>
    <row r="256" spans="6:22" x14ac:dyDescent="0.2"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V256" s="45"/>
    </row>
    <row r="257" spans="6:22" x14ac:dyDescent="0.2"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V257" s="45"/>
    </row>
    <row r="258" spans="6:22" x14ac:dyDescent="0.2"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V258" s="45"/>
    </row>
    <row r="259" spans="6:22" x14ac:dyDescent="0.2"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V259" s="45"/>
    </row>
    <row r="260" spans="6:22" x14ac:dyDescent="0.2"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V260" s="45"/>
    </row>
    <row r="261" spans="6:22" x14ac:dyDescent="0.2"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V261" s="45"/>
    </row>
    <row r="262" spans="6:22" x14ac:dyDescent="0.2"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V262" s="45"/>
    </row>
    <row r="263" spans="6:22" x14ac:dyDescent="0.2"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V263" s="45"/>
    </row>
    <row r="264" spans="6:22" x14ac:dyDescent="0.2"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V264" s="45"/>
    </row>
    <row r="265" spans="6:22" x14ac:dyDescent="0.2"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V265" s="45"/>
    </row>
    <row r="266" spans="6:22" x14ac:dyDescent="0.2"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V266" s="45"/>
    </row>
    <row r="267" spans="6:22" x14ac:dyDescent="0.2"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V267" s="45"/>
    </row>
    <row r="268" spans="6:22" x14ac:dyDescent="0.2"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V268" s="45"/>
    </row>
    <row r="269" spans="6:22" x14ac:dyDescent="0.2"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V269" s="45"/>
    </row>
    <row r="270" spans="6:22" x14ac:dyDescent="0.2"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V270" s="45"/>
    </row>
    <row r="271" spans="6:22" x14ac:dyDescent="0.2"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V271" s="45"/>
    </row>
    <row r="272" spans="6:22" x14ac:dyDescent="0.2"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V272" s="45"/>
    </row>
    <row r="273" spans="6:22" x14ac:dyDescent="0.2"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V273" s="45"/>
    </row>
    <row r="274" spans="6:22" x14ac:dyDescent="0.2"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V274" s="45"/>
    </row>
    <row r="275" spans="6:22" x14ac:dyDescent="0.2"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V275" s="45"/>
    </row>
    <row r="276" spans="6:22" x14ac:dyDescent="0.2"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V276" s="45"/>
    </row>
    <row r="277" spans="6:22" x14ac:dyDescent="0.2"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V277" s="45"/>
    </row>
    <row r="278" spans="6:22" x14ac:dyDescent="0.2"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V278" s="45"/>
    </row>
    <row r="279" spans="6:22" x14ac:dyDescent="0.2"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V279" s="45"/>
    </row>
    <row r="280" spans="6:22" x14ac:dyDescent="0.2"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V280" s="45"/>
    </row>
    <row r="281" spans="6:22" x14ac:dyDescent="0.2"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V281" s="45"/>
    </row>
    <row r="282" spans="6:22" x14ac:dyDescent="0.2"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V282" s="45"/>
    </row>
    <row r="283" spans="6:22" x14ac:dyDescent="0.2"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V283" s="45"/>
    </row>
    <row r="284" spans="6:22" x14ac:dyDescent="0.2"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V284" s="45"/>
    </row>
    <row r="285" spans="6:22" x14ac:dyDescent="0.2"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V285" s="45"/>
    </row>
    <row r="286" spans="6:22" x14ac:dyDescent="0.2"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V286" s="45"/>
    </row>
    <row r="287" spans="6:22" x14ac:dyDescent="0.2"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V287" s="45"/>
    </row>
    <row r="288" spans="6:22" x14ac:dyDescent="0.2"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V288" s="45"/>
    </row>
    <row r="289" spans="6:22" x14ac:dyDescent="0.2"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V289" s="45"/>
    </row>
    <row r="290" spans="6:22" x14ac:dyDescent="0.2"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V290" s="45"/>
    </row>
    <row r="291" spans="6:22" x14ac:dyDescent="0.2"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V291" s="45"/>
    </row>
    <row r="292" spans="6:22" x14ac:dyDescent="0.2"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V292" s="45"/>
    </row>
    <row r="293" spans="6:22" x14ac:dyDescent="0.2"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V293" s="45"/>
    </row>
    <row r="294" spans="6:22" x14ac:dyDescent="0.2"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V294" s="45"/>
    </row>
    <row r="295" spans="6:22" x14ac:dyDescent="0.2"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V295" s="45"/>
    </row>
    <row r="296" spans="6:22" x14ac:dyDescent="0.2"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V296" s="45"/>
    </row>
    <row r="297" spans="6:22" x14ac:dyDescent="0.2"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V297" s="45"/>
    </row>
    <row r="298" spans="6:22" x14ac:dyDescent="0.2"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V298" s="45"/>
    </row>
    <row r="299" spans="6:22" x14ac:dyDescent="0.2"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V299" s="45"/>
    </row>
    <row r="300" spans="6:22" x14ac:dyDescent="0.2"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V300" s="45"/>
    </row>
    <row r="301" spans="6:22" x14ac:dyDescent="0.2"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V301" s="45"/>
    </row>
    <row r="302" spans="6:22" x14ac:dyDescent="0.2"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V302" s="45"/>
    </row>
    <row r="303" spans="6:22" x14ac:dyDescent="0.2"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V303" s="45"/>
    </row>
    <row r="304" spans="6:22" x14ac:dyDescent="0.2"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V304" s="45"/>
    </row>
    <row r="305" spans="6:22" x14ac:dyDescent="0.2"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V305" s="45"/>
    </row>
    <row r="306" spans="6:22" x14ac:dyDescent="0.2"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V306" s="45"/>
    </row>
    <row r="307" spans="6:22" x14ac:dyDescent="0.2"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V307" s="45"/>
    </row>
    <row r="308" spans="6:22" x14ac:dyDescent="0.2"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V308" s="45"/>
    </row>
    <row r="309" spans="6:22" x14ac:dyDescent="0.2"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V309" s="45"/>
    </row>
    <row r="310" spans="6:22" x14ac:dyDescent="0.2"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V310" s="45"/>
    </row>
    <row r="311" spans="6:22" x14ac:dyDescent="0.2"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V311" s="45"/>
    </row>
    <row r="312" spans="6:22" x14ac:dyDescent="0.2"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V312" s="45"/>
    </row>
    <row r="313" spans="6:22" x14ac:dyDescent="0.2"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V313" s="45"/>
    </row>
    <row r="314" spans="6:22" x14ac:dyDescent="0.2"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V314" s="45"/>
    </row>
    <row r="315" spans="6:22" x14ac:dyDescent="0.2"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V315" s="45"/>
    </row>
    <row r="316" spans="6:22" x14ac:dyDescent="0.2"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V316" s="45"/>
    </row>
    <row r="317" spans="6:22" x14ac:dyDescent="0.2"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V317" s="45"/>
    </row>
    <row r="318" spans="6:22" x14ac:dyDescent="0.2"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V318" s="45"/>
    </row>
    <row r="319" spans="6:22" x14ac:dyDescent="0.2"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V319" s="45"/>
    </row>
    <row r="320" spans="6:22" x14ac:dyDescent="0.2"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V320" s="45"/>
    </row>
    <row r="321" spans="6:22" x14ac:dyDescent="0.2"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V321" s="45"/>
    </row>
    <row r="322" spans="6:22" x14ac:dyDescent="0.2"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V322" s="45"/>
    </row>
    <row r="323" spans="6:22" x14ac:dyDescent="0.2"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V323" s="45"/>
    </row>
    <row r="324" spans="6:22" x14ac:dyDescent="0.2"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V324" s="45"/>
    </row>
    <row r="325" spans="6:22" x14ac:dyDescent="0.2"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V325" s="45"/>
    </row>
    <row r="326" spans="6:22" x14ac:dyDescent="0.2"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V326" s="45"/>
    </row>
    <row r="327" spans="6:22" x14ac:dyDescent="0.2"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V327" s="45"/>
    </row>
    <row r="328" spans="6:22" x14ac:dyDescent="0.2"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V328" s="45"/>
    </row>
    <row r="329" spans="6:22" x14ac:dyDescent="0.2"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V329" s="45"/>
    </row>
    <row r="330" spans="6:22" x14ac:dyDescent="0.2"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V330" s="45"/>
    </row>
    <row r="331" spans="6:22" x14ac:dyDescent="0.2"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V331" s="45"/>
    </row>
    <row r="332" spans="6:22" x14ac:dyDescent="0.2"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V332" s="45"/>
    </row>
    <row r="333" spans="6:22" x14ac:dyDescent="0.2"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V333" s="45"/>
    </row>
    <row r="334" spans="6:22" x14ac:dyDescent="0.2"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V334" s="45"/>
    </row>
    <row r="335" spans="6:22" x14ac:dyDescent="0.2"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V335" s="45"/>
    </row>
    <row r="336" spans="6:22" x14ac:dyDescent="0.2"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V336" s="45"/>
    </row>
    <row r="337" spans="6:22" x14ac:dyDescent="0.2"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V337" s="45"/>
    </row>
    <row r="338" spans="6:22" x14ac:dyDescent="0.2"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V338" s="45"/>
    </row>
    <row r="339" spans="6:22" x14ac:dyDescent="0.2"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V339" s="45"/>
    </row>
    <row r="340" spans="6:22" x14ac:dyDescent="0.2"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V340" s="45"/>
    </row>
    <row r="341" spans="6:22" x14ac:dyDescent="0.2"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V341" s="45"/>
    </row>
    <row r="342" spans="6:22" x14ac:dyDescent="0.2"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V342" s="45"/>
    </row>
    <row r="343" spans="6:22" x14ac:dyDescent="0.2"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V343" s="45"/>
    </row>
    <row r="344" spans="6:22" x14ac:dyDescent="0.2"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V344" s="45"/>
    </row>
    <row r="345" spans="6:22" x14ac:dyDescent="0.2"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V345" s="45"/>
    </row>
    <row r="346" spans="6:22" x14ac:dyDescent="0.2"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V346" s="45"/>
    </row>
    <row r="347" spans="6:22" x14ac:dyDescent="0.2"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V347" s="45"/>
    </row>
    <row r="348" spans="6:22" x14ac:dyDescent="0.2"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V348" s="45"/>
    </row>
    <row r="349" spans="6:22" x14ac:dyDescent="0.2"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V349" s="45"/>
    </row>
    <row r="350" spans="6:22" x14ac:dyDescent="0.2"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V350" s="45"/>
    </row>
    <row r="351" spans="6:22" x14ac:dyDescent="0.2"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V351" s="45"/>
    </row>
    <row r="352" spans="6:22" x14ac:dyDescent="0.2"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V352" s="45"/>
    </row>
    <row r="353" spans="6:22" x14ac:dyDescent="0.2"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V353" s="45"/>
    </row>
    <row r="354" spans="6:22" x14ac:dyDescent="0.2"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V354" s="45"/>
    </row>
    <row r="355" spans="6:22" x14ac:dyDescent="0.2"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V355" s="45"/>
    </row>
    <row r="356" spans="6:22" x14ac:dyDescent="0.2"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V356" s="45"/>
    </row>
    <row r="357" spans="6:22" x14ac:dyDescent="0.2"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V357" s="45"/>
    </row>
    <row r="358" spans="6:22" x14ac:dyDescent="0.2"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V358" s="45"/>
    </row>
    <row r="359" spans="6:22" x14ac:dyDescent="0.2"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V359" s="45"/>
    </row>
    <row r="360" spans="6:22" x14ac:dyDescent="0.2"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V360" s="45"/>
    </row>
    <row r="361" spans="6:22" x14ac:dyDescent="0.2"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V361" s="45"/>
    </row>
    <row r="362" spans="6:22" x14ac:dyDescent="0.2"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V362" s="45"/>
    </row>
    <row r="363" spans="6:22" x14ac:dyDescent="0.2"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V363" s="45"/>
    </row>
    <row r="364" spans="6:22" x14ac:dyDescent="0.2"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V364" s="45"/>
    </row>
    <row r="365" spans="6:22" x14ac:dyDescent="0.2"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V365" s="45"/>
    </row>
    <row r="366" spans="6:22" x14ac:dyDescent="0.2"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V366" s="45"/>
    </row>
    <row r="367" spans="6:22" x14ac:dyDescent="0.2"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V367" s="45"/>
    </row>
    <row r="368" spans="6:22" x14ac:dyDescent="0.2"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V368" s="45"/>
    </row>
    <row r="369" spans="6:22" x14ac:dyDescent="0.2"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V369" s="45"/>
    </row>
    <row r="370" spans="6:22" x14ac:dyDescent="0.2"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V370" s="45"/>
    </row>
    <row r="371" spans="6:22" x14ac:dyDescent="0.2"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V371" s="45"/>
    </row>
    <row r="372" spans="6:22" x14ac:dyDescent="0.2"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V372" s="45"/>
    </row>
    <row r="373" spans="6:22" x14ac:dyDescent="0.2"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V373" s="45"/>
    </row>
    <row r="374" spans="6:22" x14ac:dyDescent="0.2"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V374" s="45"/>
    </row>
    <row r="375" spans="6:22" x14ac:dyDescent="0.2"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V375" s="45"/>
    </row>
    <row r="376" spans="6:22" x14ac:dyDescent="0.2"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V376" s="45"/>
    </row>
    <row r="377" spans="6:22" x14ac:dyDescent="0.2"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V377" s="45"/>
    </row>
    <row r="378" spans="6:22" x14ac:dyDescent="0.2"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V378" s="45"/>
    </row>
    <row r="379" spans="6:22" x14ac:dyDescent="0.2"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V379" s="45"/>
    </row>
    <row r="380" spans="6:22" x14ac:dyDescent="0.2"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V380" s="45"/>
    </row>
    <row r="381" spans="6:22" x14ac:dyDescent="0.2"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V381" s="45"/>
    </row>
    <row r="382" spans="6:22" x14ac:dyDescent="0.2"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V382" s="45"/>
    </row>
    <row r="383" spans="6:22" x14ac:dyDescent="0.2"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V383" s="45"/>
    </row>
    <row r="384" spans="6:22" x14ac:dyDescent="0.2"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V384" s="45"/>
    </row>
    <row r="385" spans="6:22" x14ac:dyDescent="0.2"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V385" s="45"/>
    </row>
    <row r="386" spans="6:22" x14ac:dyDescent="0.2"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V386" s="45"/>
    </row>
    <row r="387" spans="6:22" x14ac:dyDescent="0.2"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V387" s="45"/>
    </row>
    <row r="388" spans="6:22" x14ac:dyDescent="0.2"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V388" s="45"/>
    </row>
    <row r="389" spans="6:22" x14ac:dyDescent="0.2"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V389" s="45"/>
    </row>
    <row r="390" spans="6:22" x14ac:dyDescent="0.2"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V390" s="45"/>
    </row>
    <row r="391" spans="6:22" x14ac:dyDescent="0.2"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V391" s="45"/>
    </row>
    <row r="392" spans="6:22" x14ac:dyDescent="0.2"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V392" s="45"/>
    </row>
    <row r="393" spans="6:22" x14ac:dyDescent="0.2"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V393" s="45"/>
    </row>
    <row r="394" spans="6:22" x14ac:dyDescent="0.2"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V394" s="45"/>
    </row>
    <row r="395" spans="6:22" x14ac:dyDescent="0.2"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V395" s="45"/>
    </row>
    <row r="396" spans="6:22" x14ac:dyDescent="0.2"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V396" s="45"/>
    </row>
    <row r="397" spans="6:22" x14ac:dyDescent="0.2"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V397" s="45"/>
    </row>
    <row r="398" spans="6:22" x14ac:dyDescent="0.2"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V398" s="45"/>
    </row>
    <row r="399" spans="6:22" x14ac:dyDescent="0.2"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V399" s="45"/>
    </row>
    <row r="400" spans="6:22" x14ac:dyDescent="0.2"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V400" s="45"/>
    </row>
    <row r="401" spans="6:22" x14ac:dyDescent="0.2"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V401" s="45"/>
    </row>
    <row r="402" spans="6:22" x14ac:dyDescent="0.2"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V402" s="45"/>
    </row>
    <row r="403" spans="6:22" x14ac:dyDescent="0.2"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V403" s="45"/>
    </row>
    <row r="404" spans="6:22" x14ac:dyDescent="0.2"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V404" s="45"/>
    </row>
    <row r="405" spans="6:22" x14ac:dyDescent="0.2"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V405" s="45"/>
    </row>
    <row r="406" spans="6:22" x14ac:dyDescent="0.2"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V406" s="45"/>
    </row>
    <row r="407" spans="6:22" x14ac:dyDescent="0.2"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V407" s="45"/>
    </row>
    <row r="408" spans="6:22" x14ac:dyDescent="0.2"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V408" s="45"/>
    </row>
    <row r="409" spans="6:22" x14ac:dyDescent="0.2"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V409" s="45"/>
    </row>
    <row r="410" spans="6:22" x14ac:dyDescent="0.2"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V410" s="45"/>
    </row>
    <row r="411" spans="6:22" x14ac:dyDescent="0.2"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V411" s="45"/>
    </row>
    <row r="412" spans="6:22" x14ac:dyDescent="0.2"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V412" s="45"/>
    </row>
    <row r="413" spans="6:22" x14ac:dyDescent="0.2"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V413" s="45"/>
    </row>
    <row r="414" spans="6:22" x14ac:dyDescent="0.2"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V414" s="45"/>
    </row>
    <row r="415" spans="6:22" x14ac:dyDescent="0.2"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V415" s="45"/>
    </row>
    <row r="416" spans="6:22" x14ac:dyDescent="0.2"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V416" s="45"/>
    </row>
    <row r="417" spans="6:22" x14ac:dyDescent="0.2"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V417" s="45"/>
    </row>
    <row r="418" spans="6:22" x14ac:dyDescent="0.2"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V418" s="45"/>
    </row>
    <row r="419" spans="6:22" x14ac:dyDescent="0.2"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V419" s="45"/>
    </row>
    <row r="420" spans="6:22" x14ac:dyDescent="0.2"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V420" s="45"/>
    </row>
    <row r="421" spans="6:22" x14ac:dyDescent="0.2"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V421" s="45"/>
    </row>
    <row r="422" spans="6:22" x14ac:dyDescent="0.2"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V422" s="45"/>
    </row>
    <row r="423" spans="6:22" x14ac:dyDescent="0.2"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V423" s="45"/>
    </row>
    <row r="424" spans="6:22" x14ac:dyDescent="0.2"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V424" s="45"/>
    </row>
    <row r="425" spans="6:22" x14ac:dyDescent="0.2"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V425" s="45"/>
    </row>
    <row r="426" spans="6:22" x14ac:dyDescent="0.2"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V426" s="45"/>
    </row>
    <row r="427" spans="6:22" x14ac:dyDescent="0.2"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V427" s="45"/>
    </row>
    <row r="428" spans="6:22" x14ac:dyDescent="0.2"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V428" s="45"/>
    </row>
    <row r="429" spans="6:22" x14ac:dyDescent="0.2"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V429" s="45"/>
    </row>
    <row r="430" spans="6:22" x14ac:dyDescent="0.2"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V430" s="45"/>
    </row>
    <row r="431" spans="6:22" x14ac:dyDescent="0.2"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V431" s="45"/>
    </row>
    <row r="432" spans="6:22" x14ac:dyDescent="0.2"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V432" s="45"/>
    </row>
    <row r="433" spans="6:22" x14ac:dyDescent="0.2"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V433" s="45"/>
    </row>
    <row r="434" spans="6:22" x14ac:dyDescent="0.2"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V434" s="45"/>
    </row>
    <row r="435" spans="6:22" x14ac:dyDescent="0.2"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V435" s="45"/>
    </row>
    <row r="436" spans="6:22" x14ac:dyDescent="0.2"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V436" s="45"/>
    </row>
    <row r="437" spans="6:22" x14ac:dyDescent="0.2"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V437" s="45"/>
    </row>
    <row r="438" spans="6:22" x14ac:dyDescent="0.2"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V438" s="45"/>
    </row>
    <row r="439" spans="6:22" x14ac:dyDescent="0.2"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V439" s="45"/>
    </row>
    <row r="440" spans="6:22" x14ac:dyDescent="0.2"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V440" s="45"/>
    </row>
    <row r="441" spans="6:22" x14ac:dyDescent="0.2"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V441" s="45"/>
    </row>
    <row r="442" spans="6:22" x14ac:dyDescent="0.2"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V442" s="45"/>
    </row>
    <row r="443" spans="6:22" x14ac:dyDescent="0.2"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V443" s="45"/>
    </row>
    <row r="444" spans="6:22" x14ac:dyDescent="0.2"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V444" s="45"/>
    </row>
    <row r="445" spans="6:22" x14ac:dyDescent="0.2"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V445" s="45"/>
    </row>
    <row r="446" spans="6:22" x14ac:dyDescent="0.2"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V446" s="45"/>
    </row>
    <row r="447" spans="6:22" x14ac:dyDescent="0.2"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V447" s="45"/>
    </row>
    <row r="448" spans="6:22" x14ac:dyDescent="0.2"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V448" s="45"/>
    </row>
    <row r="449" spans="6:22" x14ac:dyDescent="0.2"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V449" s="45"/>
    </row>
    <row r="450" spans="6:22" x14ac:dyDescent="0.2"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V450" s="45"/>
    </row>
    <row r="451" spans="6:22" x14ac:dyDescent="0.2"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V451" s="45"/>
    </row>
    <row r="452" spans="6:22" x14ac:dyDescent="0.2"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V452" s="45"/>
    </row>
    <row r="453" spans="6:22" x14ac:dyDescent="0.2"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V453" s="45"/>
    </row>
    <row r="454" spans="6:22" x14ac:dyDescent="0.2"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V454" s="45"/>
    </row>
    <row r="455" spans="6:22" x14ac:dyDescent="0.2"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V455" s="45"/>
    </row>
    <row r="456" spans="6:22" x14ac:dyDescent="0.2"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V456" s="45"/>
    </row>
    <row r="457" spans="6:22" x14ac:dyDescent="0.2"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V457" s="45"/>
    </row>
    <row r="458" spans="6:22" x14ac:dyDescent="0.2"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V458" s="45"/>
    </row>
    <row r="459" spans="6:22" x14ac:dyDescent="0.2"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V459" s="45"/>
    </row>
    <row r="460" spans="6:22" x14ac:dyDescent="0.2"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V460" s="45"/>
    </row>
    <row r="461" spans="6:22" x14ac:dyDescent="0.2"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V461" s="45"/>
    </row>
    <row r="462" spans="6:22" x14ac:dyDescent="0.2"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V462" s="45"/>
    </row>
    <row r="463" spans="6:22" x14ac:dyDescent="0.2"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V463" s="45"/>
    </row>
    <row r="464" spans="6:22" x14ac:dyDescent="0.2"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V464" s="45"/>
    </row>
    <row r="465" spans="6:22" x14ac:dyDescent="0.2"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V465" s="45"/>
    </row>
    <row r="466" spans="6:22" x14ac:dyDescent="0.2"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V466" s="45"/>
    </row>
    <row r="467" spans="6:22" x14ac:dyDescent="0.2"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V467" s="45"/>
    </row>
    <row r="468" spans="6:22" x14ac:dyDescent="0.2"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V468" s="45"/>
    </row>
    <row r="469" spans="6:22" x14ac:dyDescent="0.2"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V469" s="45"/>
    </row>
    <row r="470" spans="6:22" x14ac:dyDescent="0.2"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V470" s="45"/>
    </row>
    <row r="471" spans="6:22" x14ac:dyDescent="0.2"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V471" s="45"/>
    </row>
    <row r="472" spans="6:22" x14ac:dyDescent="0.2"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V472" s="45"/>
    </row>
    <row r="473" spans="6:22" x14ac:dyDescent="0.2"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V473" s="45"/>
    </row>
    <row r="474" spans="6:22" x14ac:dyDescent="0.2"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V474" s="45"/>
    </row>
    <row r="475" spans="6:22" x14ac:dyDescent="0.2"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V475" s="45"/>
    </row>
    <row r="476" spans="6:22" x14ac:dyDescent="0.2"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V476" s="45"/>
    </row>
    <row r="477" spans="6:22" x14ac:dyDescent="0.2"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V477" s="45"/>
    </row>
    <row r="478" spans="6:22" x14ac:dyDescent="0.2"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V478" s="45"/>
    </row>
    <row r="479" spans="6:22" x14ac:dyDescent="0.2"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V479" s="45"/>
    </row>
    <row r="480" spans="6:22" x14ac:dyDescent="0.2"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V480" s="45"/>
    </row>
    <row r="481" spans="6:22" x14ac:dyDescent="0.2"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V481" s="45"/>
    </row>
    <row r="482" spans="6:22" x14ac:dyDescent="0.2"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V482" s="45"/>
    </row>
    <row r="483" spans="6:22" x14ac:dyDescent="0.2"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V483" s="45"/>
    </row>
    <row r="484" spans="6:22" x14ac:dyDescent="0.2"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V484" s="45"/>
    </row>
    <row r="485" spans="6:22" x14ac:dyDescent="0.2"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V485" s="45"/>
    </row>
    <row r="486" spans="6:22" x14ac:dyDescent="0.2"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V486" s="45"/>
    </row>
    <row r="487" spans="6:22" x14ac:dyDescent="0.2"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V487" s="45"/>
    </row>
    <row r="488" spans="6:22" x14ac:dyDescent="0.2"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V488" s="45"/>
    </row>
    <row r="489" spans="6:22" x14ac:dyDescent="0.2"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V489" s="45"/>
    </row>
    <row r="490" spans="6:22" x14ac:dyDescent="0.2"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V490" s="45"/>
    </row>
    <row r="491" spans="6:22" x14ac:dyDescent="0.2"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V491" s="45"/>
    </row>
    <row r="492" spans="6:22" x14ac:dyDescent="0.2"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V492" s="45"/>
    </row>
    <row r="493" spans="6:22" x14ac:dyDescent="0.2"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V493" s="45"/>
    </row>
    <row r="494" spans="6:22" x14ac:dyDescent="0.2"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V494" s="45"/>
    </row>
    <row r="495" spans="6:22" x14ac:dyDescent="0.2"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V495" s="45"/>
    </row>
    <row r="496" spans="6:22" x14ac:dyDescent="0.2"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V496" s="45"/>
    </row>
    <row r="497" spans="6:22" x14ac:dyDescent="0.2"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V497" s="45"/>
    </row>
    <row r="498" spans="6:22" x14ac:dyDescent="0.2"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V498" s="45"/>
    </row>
    <row r="499" spans="6:22" x14ac:dyDescent="0.2"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V499" s="45"/>
    </row>
    <row r="500" spans="6:22" x14ac:dyDescent="0.2"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V500" s="45"/>
    </row>
    <row r="501" spans="6:22" x14ac:dyDescent="0.2"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V501" s="45"/>
    </row>
    <row r="502" spans="6:22" x14ac:dyDescent="0.2"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V502" s="45"/>
    </row>
    <row r="503" spans="6:22" x14ac:dyDescent="0.2"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V503" s="45"/>
    </row>
    <row r="504" spans="6:22" x14ac:dyDescent="0.2"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V504" s="45"/>
    </row>
    <row r="505" spans="6:22" x14ac:dyDescent="0.2"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V505" s="45"/>
    </row>
    <row r="506" spans="6:22" x14ac:dyDescent="0.2"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V506" s="45"/>
    </row>
    <row r="507" spans="6:22" x14ac:dyDescent="0.2"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V507" s="45"/>
    </row>
    <row r="508" spans="6:22" x14ac:dyDescent="0.2"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V508" s="45"/>
    </row>
    <row r="509" spans="6:22" x14ac:dyDescent="0.2"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V509" s="45"/>
    </row>
    <row r="510" spans="6:22" x14ac:dyDescent="0.2"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V510" s="45"/>
    </row>
    <row r="511" spans="6:22" x14ac:dyDescent="0.2"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V511" s="45"/>
    </row>
    <row r="512" spans="6:22" x14ac:dyDescent="0.2"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V512" s="45"/>
    </row>
    <row r="513" spans="6:22" x14ac:dyDescent="0.2"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V513" s="45"/>
    </row>
    <row r="514" spans="6:22" x14ac:dyDescent="0.2"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V514" s="45"/>
    </row>
    <row r="515" spans="6:22" x14ac:dyDescent="0.2"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V515" s="45"/>
    </row>
    <row r="516" spans="6:22" x14ac:dyDescent="0.2"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V516" s="45"/>
    </row>
    <row r="517" spans="6:22" x14ac:dyDescent="0.2"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V517" s="45"/>
    </row>
    <row r="518" spans="6:22" x14ac:dyDescent="0.2"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V518" s="45"/>
    </row>
    <row r="519" spans="6:22" x14ac:dyDescent="0.2"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V519" s="45"/>
    </row>
    <row r="520" spans="6:22" x14ac:dyDescent="0.2"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V520" s="45"/>
    </row>
    <row r="521" spans="6:22" x14ac:dyDescent="0.2"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V521" s="45"/>
    </row>
    <row r="522" spans="6:22" x14ac:dyDescent="0.2"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V522" s="45"/>
    </row>
    <row r="523" spans="6:22" x14ac:dyDescent="0.2"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V523" s="45"/>
    </row>
    <row r="524" spans="6:22" x14ac:dyDescent="0.2"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V524" s="45"/>
    </row>
    <row r="525" spans="6:22" x14ac:dyDescent="0.2"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V525" s="45"/>
    </row>
    <row r="526" spans="6:22" x14ac:dyDescent="0.2"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V526" s="45"/>
    </row>
    <row r="527" spans="6:22" x14ac:dyDescent="0.2"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V527" s="45"/>
    </row>
    <row r="528" spans="6:22" x14ac:dyDescent="0.2"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V528" s="45"/>
    </row>
    <row r="529" spans="6:22" x14ac:dyDescent="0.2"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V529" s="45"/>
    </row>
    <row r="530" spans="6:22" x14ac:dyDescent="0.2"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V530" s="45"/>
    </row>
    <row r="531" spans="6:22" x14ac:dyDescent="0.2"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V531" s="45"/>
    </row>
    <row r="532" spans="6:22" x14ac:dyDescent="0.2"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V532" s="45"/>
    </row>
    <row r="533" spans="6:22" x14ac:dyDescent="0.2"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V533" s="45"/>
    </row>
    <row r="534" spans="6:22" x14ac:dyDescent="0.2"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V534" s="45"/>
    </row>
    <row r="535" spans="6:22" x14ac:dyDescent="0.2"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V535" s="45"/>
    </row>
    <row r="536" spans="6:22" x14ac:dyDescent="0.2"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V536" s="45"/>
    </row>
    <row r="537" spans="6:22" x14ac:dyDescent="0.2"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V537" s="45"/>
    </row>
    <row r="538" spans="6:22" x14ac:dyDescent="0.2"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V538" s="45"/>
    </row>
    <row r="539" spans="6:22" x14ac:dyDescent="0.2"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V539" s="45"/>
    </row>
    <row r="540" spans="6:22" x14ac:dyDescent="0.2"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V540" s="45"/>
    </row>
    <row r="541" spans="6:22" x14ac:dyDescent="0.2"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V541" s="45"/>
    </row>
    <row r="542" spans="6:22" x14ac:dyDescent="0.2"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V542" s="45"/>
    </row>
    <row r="543" spans="6:22" x14ac:dyDescent="0.2"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V543" s="45"/>
    </row>
    <row r="544" spans="6:22" x14ac:dyDescent="0.2"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V544" s="45"/>
    </row>
    <row r="545" spans="6:22" x14ac:dyDescent="0.2"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V545" s="45"/>
    </row>
    <row r="546" spans="6:22" x14ac:dyDescent="0.2"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V546" s="45"/>
    </row>
    <row r="547" spans="6:22" x14ac:dyDescent="0.2"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V547" s="45"/>
    </row>
    <row r="548" spans="6:22" x14ac:dyDescent="0.2"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V548" s="45"/>
    </row>
    <row r="549" spans="6:22" x14ac:dyDescent="0.2"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V549" s="45"/>
    </row>
    <row r="550" spans="6:22" x14ac:dyDescent="0.2"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V550" s="45"/>
    </row>
    <row r="551" spans="6:22" x14ac:dyDescent="0.2"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V551" s="45"/>
    </row>
    <row r="552" spans="6:22" x14ac:dyDescent="0.2"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V552" s="45"/>
    </row>
    <row r="553" spans="6:22" x14ac:dyDescent="0.2"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V553" s="45"/>
    </row>
    <row r="554" spans="6:22" x14ac:dyDescent="0.2"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V554" s="45"/>
    </row>
    <row r="555" spans="6:22" x14ac:dyDescent="0.2"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V555" s="45"/>
    </row>
    <row r="556" spans="6:22" x14ac:dyDescent="0.2"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V556" s="45"/>
    </row>
    <row r="557" spans="6:22" x14ac:dyDescent="0.2"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V557" s="45"/>
    </row>
    <row r="558" spans="6:22" x14ac:dyDescent="0.2"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V558" s="45"/>
    </row>
    <row r="559" spans="6:22" x14ac:dyDescent="0.2"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V559" s="45"/>
    </row>
    <row r="560" spans="6:22" x14ac:dyDescent="0.2"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V560" s="45"/>
    </row>
    <row r="561" spans="6:22" x14ac:dyDescent="0.2"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V561" s="45"/>
    </row>
    <row r="562" spans="6:22" x14ac:dyDescent="0.2"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V562" s="45"/>
    </row>
    <row r="563" spans="6:22" x14ac:dyDescent="0.2"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V563" s="45"/>
    </row>
    <row r="564" spans="6:22" x14ac:dyDescent="0.2"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V564" s="45"/>
    </row>
    <row r="565" spans="6:22" x14ac:dyDescent="0.2"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V565" s="45"/>
    </row>
    <row r="566" spans="6:22" x14ac:dyDescent="0.2"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V566" s="45"/>
    </row>
    <row r="567" spans="6:22" x14ac:dyDescent="0.2"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V567" s="45"/>
    </row>
    <row r="568" spans="6:22" x14ac:dyDescent="0.2"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V568" s="45"/>
    </row>
    <row r="569" spans="6:22" x14ac:dyDescent="0.2"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V569" s="45"/>
    </row>
    <row r="570" spans="6:22" x14ac:dyDescent="0.2"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V570" s="45"/>
    </row>
    <row r="571" spans="6:22" x14ac:dyDescent="0.2"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V571" s="45"/>
    </row>
    <row r="572" spans="6:22" x14ac:dyDescent="0.2"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V572" s="45"/>
    </row>
    <row r="573" spans="6:22" x14ac:dyDescent="0.2"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V573" s="45"/>
    </row>
    <row r="574" spans="6:22" x14ac:dyDescent="0.2"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V574" s="45"/>
    </row>
    <row r="575" spans="6:22" x14ac:dyDescent="0.2"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V575" s="45"/>
    </row>
    <row r="576" spans="6:22" x14ac:dyDescent="0.2"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V576" s="45"/>
    </row>
    <row r="577" spans="6:22" x14ac:dyDescent="0.2"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V577" s="45"/>
    </row>
    <row r="578" spans="6:22" x14ac:dyDescent="0.2"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V578" s="45"/>
    </row>
    <row r="579" spans="6:22" x14ac:dyDescent="0.2"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V579" s="45"/>
    </row>
    <row r="580" spans="6:22" x14ac:dyDescent="0.2"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V580" s="45"/>
    </row>
    <row r="581" spans="6:22" x14ac:dyDescent="0.2"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V581" s="45"/>
    </row>
    <row r="582" spans="6:22" x14ac:dyDescent="0.2"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V582" s="45"/>
    </row>
    <row r="583" spans="6:22" x14ac:dyDescent="0.2"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V583" s="45"/>
    </row>
    <row r="584" spans="6:22" x14ac:dyDescent="0.2"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V584" s="45"/>
    </row>
    <row r="585" spans="6:22" x14ac:dyDescent="0.2"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V585" s="45"/>
    </row>
    <row r="586" spans="6:22" x14ac:dyDescent="0.2"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V586" s="45"/>
    </row>
    <row r="587" spans="6:22" x14ac:dyDescent="0.2"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V587" s="45"/>
    </row>
    <row r="588" spans="6:22" x14ac:dyDescent="0.2"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V588" s="45"/>
    </row>
    <row r="589" spans="6:22" x14ac:dyDescent="0.2"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V589" s="45"/>
    </row>
    <row r="590" spans="6:22" x14ac:dyDescent="0.2"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V590" s="45"/>
    </row>
    <row r="591" spans="6:22" x14ac:dyDescent="0.2"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V591" s="45"/>
    </row>
    <row r="592" spans="6:22" x14ac:dyDescent="0.2"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V592" s="45"/>
    </row>
    <row r="593" spans="6:22" x14ac:dyDescent="0.2"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V593" s="45"/>
    </row>
    <row r="594" spans="6:22" x14ac:dyDescent="0.2"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V594" s="45"/>
    </row>
    <row r="595" spans="6:22" x14ac:dyDescent="0.2"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V595" s="45"/>
    </row>
    <row r="596" spans="6:22" x14ac:dyDescent="0.2"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V596" s="45"/>
    </row>
    <row r="597" spans="6:22" x14ac:dyDescent="0.2"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V597" s="45"/>
    </row>
    <row r="598" spans="6:22" x14ac:dyDescent="0.2"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V598" s="45"/>
    </row>
    <row r="599" spans="6:22" x14ac:dyDescent="0.2"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V599" s="45"/>
    </row>
    <row r="600" spans="6:22" x14ac:dyDescent="0.2"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V600" s="45"/>
    </row>
    <row r="601" spans="6:22" x14ac:dyDescent="0.2"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V601" s="45"/>
    </row>
    <row r="602" spans="6:22" x14ac:dyDescent="0.2"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V602" s="45"/>
    </row>
    <row r="603" spans="6:22" x14ac:dyDescent="0.2"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V603" s="45"/>
    </row>
    <row r="604" spans="6:22" x14ac:dyDescent="0.2"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V604" s="45"/>
    </row>
    <row r="605" spans="6:22" x14ac:dyDescent="0.2"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V605" s="45"/>
    </row>
    <row r="606" spans="6:22" x14ac:dyDescent="0.2"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V606" s="45"/>
    </row>
    <row r="607" spans="6:22" x14ac:dyDescent="0.2"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V607" s="45"/>
    </row>
    <row r="608" spans="6:22" x14ac:dyDescent="0.2"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V608" s="45"/>
    </row>
    <row r="609" spans="6:22" x14ac:dyDescent="0.2"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V609" s="45"/>
    </row>
    <row r="610" spans="6:22" x14ac:dyDescent="0.2"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V610" s="45"/>
    </row>
    <row r="611" spans="6:22" x14ac:dyDescent="0.2"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V611" s="45"/>
    </row>
    <row r="612" spans="6:22" x14ac:dyDescent="0.2"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V612" s="45"/>
    </row>
    <row r="613" spans="6:22" x14ac:dyDescent="0.2"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V613" s="45"/>
    </row>
    <row r="614" spans="6:22" x14ac:dyDescent="0.2"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V614" s="45"/>
    </row>
    <row r="615" spans="6:22" x14ac:dyDescent="0.2"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V615" s="45"/>
    </row>
    <row r="616" spans="6:22" x14ac:dyDescent="0.2"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V616" s="45"/>
    </row>
    <row r="617" spans="6:22" x14ac:dyDescent="0.2"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V617" s="45"/>
    </row>
    <row r="618" spans="6:22" x14ac:dyDescent="0.2"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V618" s="45"/>
    </row>
    <row r="619" spans="6:22" x14ac:dyDescent="0.2"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V619" s="45"/>
    </row>
    <row r="620" spans="6:22" x14ac:dyDescent="0.2"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V620" s="45"/>
    </row>
    <row r="621" spans="6:22" x14ac:dyDescent="0.2"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V621" s="45"/>
    </row>
    <row r="622" spans="6:22" x14ac:dyDescent="0.2"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V622" s="45"/>
    </row>
    <row r="623" spans="6:22" x14ac:dyDescent="0.2"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V623" s="45"/>
    </row>
    <row r="624" spans="6:22" x14ac:dyDescent="0.2"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V624" s="45"/>
    </row>
    <row r="625" spans="6:22" x14ac:dyDescent="0.2"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V625" s="45"/>
    </row>
    <row r="626" spans="6:22" x14ac:dyDescent="0.2"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V626" s="45"/>
    </row>
    <row r="627" spans="6:22" x14ac:dyDescent="0.2"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V627" s="45"/>
    </row>
    <row r="628" spans="6:22" x14ac:dyDescent="0.2"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V628" s="45"/>
    </row>
    <row r="629" spans="6:22" x14ac:dyDescent="0.2"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V629" s="45"/>
    </row>
    <row r="630" spans="6:22" x14ac:dyDescent="0.2"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V630" s="45"/>
    </row>
    <row r="631" spans="6:22" x14ac:dyDescent="0.2"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V631" s="45"/>
    </row>
    <row r="632" spans="6:22" x14ac:dyDescent="0.2"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V632" s="45"/>
    </row>
    <row r="633" spans="6:22" x14ac:dyDescent="0.2"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V633" s="45"/>
    </row>
    <row r="634" spans="6:22" x14ac:dyDescent="0.2"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V634" s="45"/>
    </row>
    <row r="635" spans="6:22" x14ac:dyDescent="0.2"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V635" s="45"/>
    </row>
    <row r="636" spans="6:22" x14ac:dyDescent="0.2"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V636" s="45"/>
    </row>
    <row r="637" spans="6:22" x14ac:dyDescent="0.2"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V637" s="45"/>
    </row>
    <row r="638" spans="6:22" x14ac:dyDescent="0.2"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V638" s="45"/>
    </row>
    <row r="639" spans="6:22" x14ac:dyDescent="0.2"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V639" s="45"/>
    </row>
    <row r="640" spans="6:22" x14ac:dyDescent="0.2"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V640" s="45"/>
    </row>
    <row r="641" spans="6:22" x14ac:dyDescent="0.2"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V641" s="45"/>
    </row>
    <row r="642" spans="6:22" x14ac:dyDescent="0.2"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V642" s="45"/>
    </row>
    <row r="643" spans="6:22" x14ac:dyDescent="0.2"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V643" s="45"/>
    </row>
    <row r="644" spans="6:22" x14ac:dyDescent="0.2"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V644" s="45"/>
    </row>
    <row r="645" spans="6:22" x14ac:dyDescent="0.2"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V645" s="45"/>
    </row>
    <row r="646" spans="6:22" x14ac:dyDescent="0.2"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V646" s="45"/>
    </row>
    <row r="647" spans="6:22" x14ac:dyDescent="0.2"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V647" s="45"/>
    </row>
    <row r="648" spans="6:22" x14ac:dyDescent="0.2"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V648" s="45"/>
    </row>
    <row r="649" spans="6:22" x14ac:dyDescent="0.2"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V649" s="45"/>
    </row>
    <row r="650" spans="6:22" x14ac:dyDescent="0.2"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V650" s="45"/>
    </row>
    <row r="651" spans="6:22" x14ac:dyDescent="0.2"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V651" s="45"/>
    </row>
    <row r="652" spans="6:22" x14ac:dyDescent="0.2"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V652" s="45"/>
    </row>
    <row r="653" spans="6:22" x14ac:dyDescent="0.2"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V653" s="45"/>
    </row>
    <row r="654" spans="6:22" x14ac:dyDescent="0.2"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V654" s="45"/>
    </row>
    <row r="655" spans="6:22" x14ac:dyDescent="0.2"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V655" s="45"/>
    </row>
    <row r="656" spans="6:22" x14ac:dyDescent="0.2"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V656" s="45"/>
    </row>
    <row r="657" spans="6:22" x14ac:dyDescent="0.2"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V657" s="45"/>
    </row>
    <row r="658" spans="6:22" x14ac:dyDescent="0.2"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V658" s="45"/>
    </row>
    <row r="659" spans="6:22" x14ac:dyDescent="0.2"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V659" s="45"/>
    </row>
    <row r="660" spans="6:22" x14ac:dyDescent="0.2"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V660" s="45"/>
    </row>
    <row r="661" spans="6:22" x14ac:dyDescent="0.2"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V661" s="45"/>
    </row>
    <row r="662" spans="6:22" x14ac:dyDescent="0.2"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V662" s="45"/>
    </row>
    <row r="663" spans="6:22" x14ac:dyDescent="0.2"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V663" s="45"/>
    </row>
    <row r="664" spans="6:22" x14ac:dyDescent="0.2"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V664" s="45"/>
    </row>
    <row r="665" spans="6:22" x14ac:dyDescent="0.2"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V665" s="45"/>
    </row>
    <row r="666" spans="6:22" x14ac:dyDescent="0.2"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V666" s="45"/>
    </row>
    <row r="667" spans="6:22" x14ac:dyDescent="0.2"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V667" s="45"/>
    </row>
    <row r="668" spans="6:22" x14ac:dyDescent="0.2"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V668" s="45"/>
    </row>
    <row r="669" spans="6:22" x14ac:dyDescent="0.2"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V669" s="45"/>
    </row>
    <row r="670" spans="6:22" x14ac:dyDescent="0.2"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V670" s="45"/>
    </row>
    <row r="671" spans="6:22" x14ac:dyDescent="0.2"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V671" s="45"/>
    </row>
    <row r="672" spans="6:22" x14ac:dyDescent="0.2"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V672" s="45"/>
    </row>
    <row r="673" spans="6:22" x14ac:dyDescent="0.2"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V673" s="45"/>
    </row>
    <row r="674" spans="6:22" x14ac:dyDescent="0.2"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V674" s="45"/>
    </row>
    <row r="675" spans="6:22" x14ac:dyDescent="0.2"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V675" s="45"/>
    </row>
    <row r="676" spans="6:22" x14ac:dyDescent="0.2"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V676" s="45"/>
    </row>
    <row r="677" spans="6:22" x14ac:dyDescent="0.2"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V677" s="45"/>
    </row>
    <row r="678" spans="6:22" x14ac:dyDescent="0.2"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V678" s="45"/>
    </row>
    <row r="679" spans="6:22" x14ac:dyDescent="0.2"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V679" s="45"/>
    </row>
    <row r="680" spans="6:22" x14ac:dyDescent="0.2"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V680" s="45"/>
    </row>
    <row r="681" spans="6:22" x14ac:dyDescent="0.2"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V681" s="45"/>
    </row>
    <row r="682" spans="6:22" x14ac:dyDescent="0.2"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V682" s="45"/>
    </row>
    <row r="683" spans="6:22" x14ac:dyDescent="0.2"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V683" s="45"/>
    </row>
    <row r="684" spans="6:22" x14ac:dyDescent="0.2"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V684" s="45"/>
    </row>
    <row r="685" spans="6:22" x14ac:dyDescent="0.2"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V685" s="45"/>
    </row>
    <row r="686" spans="6:22" x14ac:dyDescent="0.2"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V686" s="45"/>
    </row>
    <row r="687" spans="6:22" x14ac:dyDescent="0.2"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V687" s="45"/>
    </row>
    <row r="688" spans="6:22" x14ac:dyDescent="0.2"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V688" s="45"/>
    </row>
    <row r="689" spans="6:22" x14ac:dyDescent="0.2"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V689" s="45"/>
    </row>
    <row r="690" spans="6:22" x14ac:dyDescent="0.2"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V690" s="45"/>
    </row>
    <row r="691" spans="6:22" x14ac:dyDescent="0.2"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V691" s="45"/>
    </row>
    <row r="692" spans="6:22" x14ac:dyDescent="0.2"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V692" s="45"/>
    </row>
    <row r="693" spans="6:22" x14ac:dyDescent="0.2"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V693" s="45"/>
    </row>
    <row r="694" spans="6:22" x14ac:dyDescent="0.2"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V694" s="45"/>
    </row>
    <row r="695" spans="6:22" x14ac:dyDescent="0.2"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V695" s="45"/>
    </row>
    <row r="696" spans="6:22" x14ac:dyDescent="0.2"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V696" s="45"/>
    </row>
    <row r="697" spans="6:22" x14ac:dyDescent="0.2"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V697" s="45"/>
    </row>
    <row r="698" spans="6:22" x14ac:dyDescent="0.2"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V698" s="45"/>
    </row>
    <row r="699" spans="6:22" x14ac:dyDescent="0.2"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V699" s="45"/>
    </row>
    <row r="700" spans="6:22" x14ac:dyDescent="0.2"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V700" s="45"/>
    </row>
    <row r="701" spans="6:22" x14ac:dyDescent="0.2"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V701" s="45"/>
    </row>
    <row r="702" spans="6:22" x14ac:dyDescent="0.2"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V702" s="45"/>
    </row>
    <row r="703" spans="6:22" x14ac:dyDescent="0.2"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V703" s="45"/>
    </row>
    <row r="704" spans="6:22" x14ac:dyDescent="0.2"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V704" s="45"/>
    </row>
    <row r="705" spans="6:22" x14ac:dyDescent="0.2"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V705" s="45"/>
    </row>
    <row r="706" spans="6:22" x14ac:dyDescent="0.2"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V706" s="45"/>
    </row>
    <row r="707" spans="6:22" x14ac:dyDescent="0.2"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V707" s="45"/>
    </row>
    <row r="708" spans="6:22" x14ac:dyDescent="0.2"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V708" s="45"/>
    </row>
    <row r="709" spans="6:22" x14ac:dyDescent="0.2"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V709" s="45"/>
    </row>
    <row r="710" spans="6:22" x14ac:dyDescent="0.2"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V710" s="45"/>
    </row>
    <row r="711" spans="6:22" x14ac:dyDescent="0.2"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V711" s="45"/>
    </row>
    <row r="712" spans="6:22" x14ac:dyDescent="0.2"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V712" s="45"/>
    </row>
    <row r="713" spans="6:22" x14ac:dyDescent="0.2"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V713" s="45"/>
    </row>
    <row r="714" spans="6:22" x14ac:dyDescent="0.2"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V714" s="45"/>
    </row>
    <row r="715" spans="6:22" x14ac:dyDescent="0.2"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V715" s="45"/>
    </row>
    <row r="716" spans="6:22" x14ac:dyDescent="0.2"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V716" s="45"/>
    </row>
    <row r="717" spans="6:22" x14ac:dyDescent="0.2"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V717" s="45"/>
    </row>
    <row r="718" spans="6:22" x14ac:dyDescent="0.2"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V718" s="45"/>
    </row>
    <row r="719" spans="6:22" x14ac:dyDescent="0.2"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V719" s="45"/>
    </row>
    <row r="720" spans="6:22" x14ac:dyDescent="0.2"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V720" s="45"/>
    </row>
    <row r="721" spans="6:22" x14ac:dyDescent="0.2"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V721" s="45"/>
    </row>
    <row r="722" spans="6:22" x14ac:dyDescent="0.2"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V722" s="45"/>
    </row>
    <row r="723" spans="6:22" x14ac:dyDescent="0.2"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V723" s="45"/>
    </row>
    <row r="724" spans="6:22" x14ac:dyDescent="0.2"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V724" s="45"/>
    </row>
    <row r="725" spans="6:22" x14ac:dyDescent="0.2"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V725" s="45"/>
    </row>
    <row r="726" spans="6:22" x14ac:dyDescent="0.2"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V726" s="45"/>
    </row>
    <row r="727" spans="6:22" x14ac:dyDescent="0.2"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V727" s="45"/>
    </row>
    <row r="728" spans="6:22" x14ac:dyDescent="0.2"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V728" s="45"/>
    </row>
    <row r="729" spans="6:22" x14ac:dyDescent="0.2"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V729" s="45"/>
    </row>
    <row r="730" spans="6:22" x14ac:dyDescent="0.2"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V730" s="45"/>
    </row>
    <row r="731" spans="6:22" x14ac:dyDescent="0.2"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V731" s="45"/>
    </row>
    <row r="732" spans="6:22" x14ac:dyDescent="0.2"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V732" s="45"/>
    </row>
    <row r="733" spans="6:22" x14ac:dyDescent="0.2"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V733" s="45"/>
    </row>
    <row r="734" spans="6:22" x14ac:dyDescent="0.2"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V734" s="45"/>
    </row>
    <row r="735" spans="6:22" x14ac:dyDescent="0.2"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V735" s="45"/>
    </row>
    <row r="736" spans="6:22" x14ac:dyDescent="0.2"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V736" s="45"/>
    </row>
    <row r="737" spans="6:22" x14ac:dyDescent="0.2"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V737" s="45"/>
    </row>
    <row r="738" spans="6:22" x14ac:dyDescent="0.2"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V738" s="45"/>
    </row>
    <row r="739" spans="6:22" x14ac:dyDescent="0.2"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V739" s="45"/>
    </row>
    <row r="740" spans="6:22" x14ac:dyDescent="0.2"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V740" s="45"/>
    </row>
    <row r="741" spans="6:22" x14ac:dyDescent="0.2"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V741" s="45"/>
    </row>
    <row r="742" spans="6:22" x14ac:dyDescent="0.2"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V742" s="45"/>
    </row>
    <row r="743" spans="6:22" x14ac:dyDescent="0.2"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V743" s="45"/>
    </row>
    <row r="744" spans="6:22" x14ac:dyDescent="0.2"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V744" s="45"/>
    </row>
    <row r="745" spans="6:22" x14ac:dyDescent="0.2"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V745" s="45"/>
    </row>
    <row r="746" spans="6:22" x14ac:dyDescent="0.2"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V746" s="45"/>
    </row>
    <row r="747" spans="6:22" x14ac:dyDescent="0.2"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V747" s="45"/>
    </row>
    <row r="748" spans="6:22" x14ac:dyDescent="0.2"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V748" s="45"/>
    </row>
    <row r="749" spans="6:22" x14ac:dyDescent="0.2"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V749" s="45"/>
    </row>
    <row r="750" spans="6:22" x14ac:dyDescent="0.2"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V750" s="45"/>
    </row>
    <row r="751" spans="6:22" x14ac:dyDescent="0.2"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V751" s="45"/>
    </row>
    <row r="752" spans="6:22" x14ac:dyDescent="0.2"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V752" s="45"/>
    </row>
    <row r="753" spans="6:22" x14ac:dyDescent="0.2"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V753" s="45"/>
    </row>
    <row r="754" spans="6:22" x14ac:dyDescent="0.2"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V754" s="45"/>
    </row>
    <row r="755" spans="6:22" x14ac:dyDescent="0.2"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V755" s="45"/>
    </row>
    <row r="756" spans="6:22" x14ac:dyDescent="0.2"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V756" s="45"/>
    </row>
    <row r="757" spans="6:22" x14ac:dyDescent="0.2"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V757" s="45"/>
    </row>
    <row r="758" spans="6:22" x14ac:dyDescent="0.2"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V758" s="45"/>
    </row>
    <row r="759" spans="6:22" x14ac:dyDescent="0.2"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V759" s="45"/>
    </row>
    <row r="760" spans="6:22" x14ac:dyDescent="0.2"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V760" s="45"/>
    </row>
    <row r="761" spans="6:22" x14ac:dyDescent="0.2"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V761" s="45"/>
    </row>
    <row r="762" spans="6:22" x14ac:dyDescent="0.2"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V762" s="45"/>
    </row>
    <row r="763" spans="6:22" x14ac:dyDescent="0.2"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V763" s="45"/>
    </row>
    <row r="764" spans="6:22" x14ac:dyDescent="0.2"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V764" s="45"/>
    </row>
    <row r="765" spans="6:22" x14ac:dyDescent="0.2"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V765" s="45"/>
    </row>
    <row r="766" spans="6:22" x14ac:dyDescent="0.2"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V766" s="45"/>
    </row>
    <row r="767" spans="6:22" x14ac:dyDescent="0.2"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V767" s="45"/>
    </row>
    <row r="768" spans="6:22" x14ac:dyDescent="0.2"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V768" s="45"/>
    </row>
    <row r="769" spans="6:22" x14ac:dyDescent="0.2"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V769" s="45"/>
    </row>
    <row r="770" spans="6:22" x14ac:dyDescent="0.2"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V770" s="45"/>
    </row>
    <row r="771" spans="6:22" x14ac:dyDescent="0.2"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V771" s="45"/>
    </row>
    <row r="772" spans="6:22" x14ac:dyDescent="0.2"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V772" s="45"/>
    </row>
    <row r="773" spans="6:22" x14ac:dyDescent="0.2"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V773" s="45"/>
    </row>
    <row r="774" spans="6:22" x14ac:dyDescent="0.2"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V774" s="45"/>
    </row>
    <row r="775" spans="6:22" x14ac:dyDescent="0.2"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V775" s="45"/>
    </row>
    <row r="776" spans="6:22" x14ac:dyDescent="0.2"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V776" s="45"/>
    </row>
    <row r="777" spans="6:22" x14ac:dyDescent="0.2"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V777" s="45"/>
    </row>
    <row r="778" spans="6:22" x14ac:dyDescent="0.2"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V778" s="45"/>
    </row>
    <row r="779" spans="6:22" x14ac:dyDescent="0.2"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V779" s="45"/>
    </row>
    <row r="780" spans="6:22" x14ac:dyDescent="0.2"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V780" s="45"/>
    </row>
    <row r="781" spans="6:22" x14ac:dyDescent="0.2"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V781" s="45"/>
    </row>
    <row r="782" spans="6:22" x14ac:dyDescent="0.2"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V782" s="45"/>
    </row>
    <row r="783" spans="6:22" x14ac:dyDescent="0.2"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V783" s="45"/>
    </row>
    <row r="784" spans="6:22" x14ac:dyDescent="0.2"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V784" s="45"/>
    </row>
    <row r="785" spans="6:22" x14ac:dyDescent="0.2"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V785" s="45"/>
    </row>
    <row r="786" spans="6:22" x14ac:dyDescent="0.2"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V786" s="45"/>
    </row>
    <row r="787" spans="6:22" x14ac:dyDescent="0.2"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V787" s="45"/>
    </row>
    <row r="788" spans="6:22" x14ac:dyDescent="0.2"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V788" s="45"/>
    </row>
    <row r="789" spans="6:22" x14ac:dyDescent="0.2"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V789" s="45"/>
    </row>
    <row r="790" spans="6:22" x14ac:dyDescent="0.2"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V790" s="45"/>
    </row>
    <row r="791" spans="6:22" x14ac:dyDescent="0.2"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V791" s="45"/>
    </row>
    <row r="792" spans="6:22" x14ac:dyDescent="0.2"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V792" s="45"/>
    </row>
    <row r="793" spans="6:22" x14ac:dyDescent="0.2"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V793" s="45"/>
    </row>
    <row r="794" spans="6:22" x14ac:dyDescent="0.2"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V794" s="45"/>
    </row>
    <row r="795" spans="6:22" x14ac:dyDescent="0.2"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V795" s="45"/>
    </row>
    <row r="796" spans="6:22" x14ac:dyDescent="0.2"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V796" s="45"/>
    </row>
    <row r="797" spans="6:22" x14ac:dyDescent="0.2"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V797" s="45"/>
    </row>
    <row r="798" spans="6:22" x14ac:dyDescent="0.2"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V798" s="45"/>
    </row>
    <row r="799" spans="6:22" x14ac:dyDescent="0.2"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V799" s="45"/>
    </row>
    <row r="800" spans="6:22" x14ac:dyDescent="0.2"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V800" s="45"/>
    </row>
    <row r="801" spans="6:22" x14ac:dyDescent="0.2"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V801" s="45"/>
    </row>
    <row r="802" spans="6:22" x14ac:dyDescent="0.2"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V802" s="45"/>
    </row>
    <row r="803" spans="6:22" x14ac:dyDescent="0.2"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V803" s="45"/>
    </row>
    <row r="804" spans="6:22" x14ac:dyDescent="0.2"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V804" s="45"/>
    </row>
    <row r="805" spans="6:22" x14ac:dyDescent="0.2"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V805" s="45"/>
    </row>
    <row r="806" spans="6:22" x14ac:dyDescent="0.2"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V806" s="45"/>
    </row>
    <row r="807" spans="6:22" x14ac:dyDescent="0.2"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V807" s="45"/>
    </row>
    <row r="808" spans="6:22" x14ac:dyDescent="0.2"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V808" s="45"/>
    </row>
    <row r="809" spans="6:22" x14ac:dyDescent="0.2"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V809" s="45"/>
    </row>
    <row r="810" spans="6:22" x14ac:dyDescent="0.2"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V810" s="45"/>
    </row>
    <row r="811" spans="6:22" x14ac:dyDescent="0.2">
      <c r="V811" s="45"/>
    </row>
    <row r="812" spans="6:22" x14ac:dyDescent="0.2">
      <c r="V812" s="45"/>
    </row>
    <row r="813" spans="6:22" x14ac:dyDescent="0.2">
      <c r="V813" s="45"/>
    </row>
    <row r="814" spans="6:22" x14ac:dyDescent="0.2">
      <c r="V814" s="45"/>
    </row>
    <row r="815" spans="6:22" x14ac:dyDescent="0.2">
      <c r="V815" s="45"/>
    </row>
    <row r="816" spans="6:22" x14ac:dyDescent="0.2">
      <c r="V816" s="45"/>
    </row>
    <row r="817" spans="22:22" x14ac:dyDescent="0.2">
      <c r="V817" s="45"/>
    </row>
    <row r="818" spans="22:22" x14ac:dyDescent="0.2">
      <c r="V818" s="45"/>
    </row>
    <row r="819" spans="22:22" x14ac:dyDescent="0.2">
      <c r="V819" s="45"/>
    </row>
    <row r="820" spans="22:22" x14ac:dyDescent="0.2">
      <c r="V820" s="45"/>
    </row>
    <row r="821" spans="22:22" x14ac:dyDescent="0.2">
      <c r="V821" s="45"/>
    </row>
    <row r="822" spans="22:22" x14ac:dyDescent="0.2">
      <c r="V822" s="45"/>
    </row>
    <row r="823" spans="22:22" x14ac:dyDescent="0.2">
      <c r="V823" s="45"/>
    </row>
    <row r="824" spans="22:22" x14ac:dyDescent="0.2">
      <c r="V824" s="45"/>
    </row>
    <row r="825" spans="22:22" x14ac:dyDescent="0.2">
      <c r="V825" s="45"/>
    </row>
    <row r="826" spans="22:22" x14ac:dyDescent="0.2">
      <c r="V826" s="45"/>
    </row>
    <row r="827" spans="22:22" x14ac:dyDescent="0.2">
      <c r="V827" s="45"/>
    </row>
    <row r="828" spans="22:22" x14ac:dyDescent="0.2">
      <c r="V828" s="45"/>
    </row>
    <row r="829" spans="22:22" x14ac:dyDescent="0.2">
      <c r="V829" s="45"/>
    </row>
    <row r="830" spans="22:22" x14ac:dyDescent="0.2">
      <c r="V830" s="45"/>
    </row>
    <row r="831" spans="22:22" x14ac:dyDescent="0.2">
      <c r="V831" s="45"/>
    </row>
    <row r="832" spans="22:22" x14ac:dyDescent="0.2">
      <c r="V832" s="45"/>
    </row>
    <row r="833" spans="22:22" x14ac:dyDescent="0.2">
      <c r="V833" s="45"/>
    </row>
    <row r="834" spans="22:22" x14ac:dyDescent="0.2">
      <c r="V834" s="45"/>
    </row>
    <row r="835" spans="22:22" x14ac:dyDescent="0.2">
      <c r="V835" s="45"/>
    </row>
    <row r="836" spans="22:22" x14ac:dyDescent="0.2">
      <c r="V836" s="45"/>
    </row>
    <row r="837" spans="22:22" x14ac:dyDescent="0.2">
      <c r="V837" s="45"/>
    </row>
    <row r="838" spans="22:22" x14ac:dyDescent="0.2">
      <c r="V838" s="45"/>
    </row>
    <row r="839" spans="22:22" x14ac:dyDescent="0.2">
      <c r="V839" s="45"/>
    </row>
    <row r="840" spans="22:22" x14ac:dyDescent="0.2">
      <c r="V840" s="45"/>
    </row>
    <row r="841" spans="22:22" x14ac:dyDescent="0.2">
      <c r="V841" s="45"/>
    </row>
    <row r="842" spans="22:22" x14ac:dyDescent="0.2">
      <c r="V842" s="45"/>
    </row>
    <row r="843" spans="22:22" x14ac:dyDescent="0.2">
      <c r="V843" s="45"/>
    </row>
    <row r="844" spans="22:22" x14ac:dyDescent="0.2">
      <c r="V844" s="45"/>
    </row>
    <row r="845" spans="22:22" x14ac:dyDescent="0.2">
      <c r="V845" s="45"/>
    </row>
    <row r="846" spans="22:22" x14ac:dyDescent="0.2">
      <c r="V846" s="45"/>
    </row>
    <row r="847" spans="22:22" x14ac:dyDescent="0.2">
      <c r="V847" s="45"/>
    </row>
    <row r="848" spans="22:22" x14ac:dyDescent="0.2">
      <c r="V848" s="45"/>
    </row>
    <row r="849" spans="22:22" x14ac:dyDescent="0.2">
      <c r="V849" s="45"/>
    </row>
    <row r="850" spans="22:22" x14ac:dyDescent="0.2">
      <c r="V850" s="45"/>
    </row>
    <row r="851" spans="22:22" x14ac:dyDescent="0.2">
      <c r="V851" s="45"/>
    </row>
    <row r="852" spans="22:22" x14ac:dyDescent="0.2">
      <c r="V852" s="45"/>
    </row>
    <row r="853" spans="22:22" x14ac:dyDescent="0.2">
      <c r="V853" s="45"/>
    </row>
    <row r="854" spans="22:22" x14ac:dyDescent="0.2">
      <c r="V854" s="45"/>
    </row>
    <row r="855" spans="22:22" x14ac:dyDescent="0.2">
      <c r="V855" s="45"/>
    </row>
    <row r="856" spans="22:22" x14ac:dyDescent="0.2">
      <c r="V856" s="45"/>
    </row>
    <row r="857" spans="22:22" x14ac:dyDescent="0.2">
      <c r="V857" s="45"/>
    </row>
    <row r="858" spans="22:22" x14ac:dyDescent="0.2">
      <c r="V858" s="45"/>
    </row>
    <row r="859" spans="22:22" x14ac:dyDescent="0.2">
      <c r="V859" s="45"/>
    </row>
    <row r="860" spans="22:22" x14ac:dyDescent="0.2">
      <c r="V860" s="45"/>
    </row>
    <row r="861" spans="22:22" x14ac:dyDescent="0.2">
      <c r="V861" s="45"/>
    </row>
    <row r="862" spans="22:22" x14ac:dyDescent="0.2">
      <c r="V862" s="45"/>
    </row>
    <row r="863" spans="22:22" x14ac:dyDescent="0.2">
      <c r="V863" s="45"/>
    </row>
    <row r="864" spans="22:22" x14ac:dyDescent="0.2">
      <c r="V864" s="45"/>
    </row>
    <row r="865" spans="22:22" x14ac:dyDescent="0.2">
      <c r="V865" s="45"/>
    </row>
    <row r="866" spans="22:22" x14ac:dyDescent="0.2">
      <c r="V866" s="45"/>
    </row>
    <row r="867" spans="22:22" x14ac:dyDescent="0.2">
      <c r="V867" s="45"/>
    </row>
    <row r="868" spans="22:22" x14ac:dyDescent="0.2">
      <c r="V868" s="45"/>
    </row>
    <row r="869" spans="22:22" x14ac:dyDescent="0.2">
      <c r="V869" s="45"/>
    </row>
    <row r="870" spans="22:22" x14ac:dyDescent="0.2">
      <c r="V870" s="45"/>
    </row>
    <row r="871" spans="22:22" x14ac:dyDescent="0.2">
      <c r="V871" s="45"/>
    </row>
    <row r="872" spans="22:22" x14ac:dyDescent="0.2">
      <c r="V872" s="45"/>
    </row>
    <row r="873" spans="22:22" x14ac:dyDescent="0.2">
      <c r="V873" s="45"/>
    </row>
    <row r="874" spans="22:22" x14ac:dyDescent="0.2">
      <c r="V874" s="45"/>
    </row>
    <row r="875" spans="22:22" x14ac:dyDescent="0.2">
      <c r="V875" s="45"/>
    </row>
    <row r="876" spans="22:22" x14ac:dyDescent="0.2">
      <c r="V876" s="45"/>
    </row>
    <row r="877" spans="22:22" x14ac:dyDescent="0.2">
      <c r="V877" s="45"/>
    </row>
    <row r="878" spans="22:22" x14ac:dyDescent="0.2">
      <c r="V878" s="45"/>
    </row>
    <row r="879" spans="22:22" x14ac:dyDescent="0.2">
      <c r="V879" s="45"/>
    </row>
    <row r="880" spans="22:22" x14ac:dyDescent="0.2">
      <c r="V880" s="45"/>
    </row>
    <row r="881" spans="22:22" x14ac:dyDescent="0.2">
      <c r="V881" s="45"/>
    </row>
    <row r="882" spans="22:22" x14ac:dyDescent="0.2">
      <c r="V882" s="45"/>
    </row>
    <row r="883" spans="22:22" x14ac:dyDescent="0.2">
      <c r="V883" s="45"/>
    </row>
    <row r="884" spans="22:22" x14ac:dyDescent="0.2">
      <c r="V884" s="45"/>
    </row>
    <row r="885" spans="22:22" x14ac:dyDescent="0.2">
      <c r="V885" s="45"/>
    </row>
    <row r="886" spans="22:22" x14ac:dyDescent="0.2">
      <c r="V886" s="45"/>
    </row>
    <row r="887" spans="22:22" x14ac:dyDescent="0.2">
      <c r="V887" s="45"/>
    </row>
    <row r="888" spans="22:22" x14ac:dyDescent="0.2">
      <c r="V888" s="45"/>
    </row>
    <row r="889" spans="22:22" x14ac:dyDescent="0.2">
      <c r="V889" s="45"/>
    </row>
    <row r="890" spans="22:22" x14ac:dyDescent="0.2">
      <c r="V890" s="45"/>
    </row>
    <row r="891" spans="22:22" x14ac:dyDescent="0.2">
      <c r="V891" s="45"/>
    </row>
    <row r="892" spans="22:22" x14ac:dyDescent="0.2">
      <c r="V892" s="45"/>
    </row>
    <row r="893" spans="22:22" x14ac:dyDescent="0.2">
      <c r="V893" s="45"/>
    </row>
    <row r="894" spans="22:22" x14ac:dyDescent="0.2">
      <c r="V894" s="45"/>
    </row>
    <row r="895" spans="22:22" x14ac:dyDescent="0.2">
      <c r="V895" s="45"/>
    </row>
    <row r="896" spans="22:22" x14ac:dyDescent="0.2">
      <c r="V896" s="45"/>
    </row>
    <row r="897" spans="22:22" x14ac:dyDescent="0.2">
      <c r="V897" s="45"/>
    </row>
    <row r="898" spans="22:22" x14ac:dyDescent="0.2">
      <c r="V898" s="45"/>
    </row>
    <row r="899" spans="22:22" x14ac:dyDescent="0.2">
      <c r="V899" s="45"/>
    </row>
    <row r="900" spans="22:22" x14ac:dyDescent="0.2">
      <c r="V900" s="45"/>
    </row>
    <row r="901" spans="22:22" x14ac:dyDescent="0.2">
      <c r="V901" s="45"/>
    </row>
    <row r="902" spans="22:22" x14ac:dyDescent="0.2">
      <c r="V902" s="45"/>
    </row>
    <row r="903" spans="22:22" x14ac:dyDescent="0.2">
      <c r="V903" s="45"/>
    </row>
    <row r="904" spans="22:22" x14ac:dyDescent="0.2">
      <c r="V904" s="45"/>
    </row>
    <row r="905" spans="22:22" x14ac:dyDescent="0.2">
      <c r="V905" s="45"/>
    </row>
    <row r="906" spans="22:22" x14ac:dyDescent="0.2">
      <c r="V906" s="45"/>
    </row>
    <row r="907" spans="22:22" x14ac:dyDescent="0.2">
      <c r="V907" s="45"/>
    </row>
    <row r="908" spans="22:22" x14ac:dyDescent="0.2">
      <c r="V908" s="45"/>
    </row>
    <row r="909" spans="22:22" x14ac:dyDescent="0.2">
      <c r="V909" s="45"/>
    </row>
    <row r="910" spans="22:22" x14ac:dyDescent="0.2">
      <c r="V910" s="45"/>
    </row>
    <row r="911" spans="22:22" x14ac:dyDescent="0.2">
      <c r="V911" s="45"/>
    </row>
    <row r="912" spans="22:22" x14ac:dyDescent="0.2">
      <c r="V912" s="45"/>
    </row>
    <row r="913" spans="22:22" x14ac:dyDescent="0.2">
      <c r="V913" s="45"/>
    </row>
    <row r="914" spans="22:22" x14ac:dyDescent="0.2">
      <c r="V914" s="45"/>
    </row>
    <row r="915" spans="22:22" x14ac:dyDescent="0.2">
      <c r="V915" s="45"/>
    </row>
    <row r="916" spans="22:22" x14ac:dyDescent="0.2">
      <c r="V916" s="45"/>
    </row>
    <row r="917" spans="22:22" x14ac:dyDescent="0.2">
      <c r="V917" s="45"/>
    </row>
    <row r="918" spans="22:22" x14ac:dyDescent="0.2">
      <c r="V918" s="45"/>
    </row>
    <row r="919" spans="22:22" x14ac:dyDescent="0.2">
      <c r="V919" s="45"/>
    </row>
    <row r="920" spans="22:22" x14ac:dyDescent="0.2">
      <c r="V920" s="45"/>
    </row>
    <row r="921" spans="22:22" x14ac:dyDescent="0.2">
      <c r="V921" s="45"/>
    </row>
    <row r="922" spans="22:22" x14ac:dyDescent="0.2">
      <c r="V922" s="45"/>
    </row>
    <row r="923" spans="22:22" x14ac:dyDescent="0.2">
      <c r="V923" s="45"/>
    </row>
    <row r="924" spans="22:22" x14ac:dyDescent="0.2">
      <c r="V924" s="45"/>
    </row>
    <row r="925" spans="22:22" x14ac:dyDescent="0.2">
      <c r="V925" s="45"/>
    </row>
    <row r="926" spans="22:22" x14ac:dyDescent="0.2">
      <c r="V926" s="45"/>
    </row>
    <row r="927" spans="22:22" x14ac:dyDescent="0.2">
      <c r="V927" s="45"/>
    </row>
    <row r="928" spans="22:22" x14ac:dyDescent="0.2">
      <c r="V928" s="45"/>
    </row>
    <row r="929" spans="22:22" x14ac:dyDescent="0.2">
      <c r="V929" s="45"/>
    </row>
    <row r="930" spans="22:22" x14ac:dyDescent="0.2">
      <c r="V930" s="45"/>
    </row>
    <row r="931" spans="22:22" x14ac:dyDescent="0.2">
      <c r="V931" s="45"/>
    </row>
    <row r="932" spans="22:22" x14ac:dyDescent="0.2">
      <c r="V932" s="45"/>
    </row>
    <row r="933" spans="22:22" x14ac:dyDescent="0.2">
      <c r="V933" s="45"/>
    </row>
    <row r="934" spans="22:22" x14ac:dyDescent="0.2">
      <c r="V934" s="45"/>
    </row>
    <row r="935" spans="22:22" x14ac:dyDescent="0.2">
      <c r="V935" s="45"/>
    </row>
    <row r="936" spans="22:22" x14ac:dyDescent="0.2">
      <c r="V936" s="45"/>
    </row>
    <row r="937" spans="22:22" x14ac:dyDescent="0.2">
      <c r="V937" s="45"/>
    </row>
    <row r="938" spans="22:22" x14ac:dyDescent="0.2">
      <c r="V938" s="45"/>
    </row>
    <row r="939" spans="22:22" x14ac:dyDescent="0.2">
      <c r="V939" s="45"/>
    </row>
    <row r="940" spans="22:22" x14ac:dyDescent="0.2">
      <c r="V940" s="45"/>
    </row>
    <row r="941" spans="22:22" x14ac:dyDescent="0.2">
      <c r="V941" s="45"/>
    </row>
    <row r="942" spans="22:22" x14ac:dyDescent="0.2">
      <c r="V942" s="45"/>
    </row>
    <row r="943" spans="22:22" x14ac:dyDescent="0.2">
      <c r="V943" s="45"/>
    </row>
    <row r="944" spans="22:22" x14ac:dyDescent="0.2">
      <c r="V944" s="45"/>
    </row>
    <row r="945" spans="22:22" x14ac:dyDescent="0.2">
      <c r="V945" s="45"/>
    </row>
    <row r="946" spans="22:22" x14ac:dyDescent="0.2">
      <c r="V946" s="45"/>
    </row>
    <row r="947" spans="22:22" x14ac:dyDescent="0.2">
      <c r="V947" s="45"/>
    </row>
    <row r="948" spans="22:22" x14ac:dyDescent="0.2">
      <c r="V948" s="45"/>
    </row>
    <row r="949" spans="22:22" x14ac:dyDescent="0.2">
      <c r="V949" s="45"/>
    </row>
    <row r="950" spans="22:22" x14ac:dyDescent="0.2">
      <c r="V950" s="45"/>
    </row>
    <row r="951" spans="22:22" x14ac:dyDescent="0.2">
      <c r="V951" s="45"/>
    </row>
    <row r="952" spans="22:22" x14ac:dyDescent="0.2">
      <c r="V952" s="45"/>
    </row>
    <row r="953" spans="22:22" x14ac:dyDescent="0.2">
      <c r="V953" s="45"/>
    </row>
    <row r="954" spans="22:22" x14ac:dyDescent="0.2">
      <c r="V954" s="45"/>
    </row>
    <row r="955" spans="22:22" x14ac:dyDescent="0.2">
      <c r="V955" s="45"/>
    </row>
    <row r="956" spans="22:22" x14ac:dyDescent="0.2">
      <c r="V956" s="45"/>
    </row>
    <row r="957" spans="22:22" x14ac:dyDescent="0.2">
      <c r="V957" s="45"/>
    </row>
    <row r="958" spans="22:22" x14ac:dyDescent="0.2">
      <c r="V958" s="45"/>
    </row>
    <row r="959" spans="22:22" x14ac:dyDescent="0.2">
      <c r="V959" s="45"/>
    </row>
    <row r="960" spans="22:22" x14ac:dyDescent="0.2">
      <c r="V960" s="45"/>
    </row>
    <row r="961" spans="22:22" x14ac:dyDescent="0.2">
      <c r="V961" s="45"/>
    </row>
    <row r="962" spans="22:22" x14ac:dyDescent="0.2">
      <c r="V962" s="45"/>
    </row>
    <row r="963" spans="22:22" x14ac:dyDescent="0.2">
      <c r="V963" s="45"/>
    </row>
    <row r="964" spans="22:22" x14ac:dyDescent="0.2">
      <c r="V964" s="45"/>
    </row>
    <row r="965" spans="22:22" x14ac:dyDescent="0.2">
      <c r="V965" s="45"/>
    </row>
    <row r="966" spans="22:22" x14ac:dyDescent="0.2">
      <c r="V966" s="45"/>
    </row>
    <row r="967" spans="22:22" x14ac:dyDescent="0.2">
      <c r="V967" s="45"/>
    </row>
    <row r="968" spans="22:22" x14ac:dyDescent="0.2">
      <c r="V968" s="45"/>
    </row>
    <row r="969" spans="22:22" x14ac:dyDescent="0.2">
      <c r="V969" s="45"/>
    </row>
    <row r="970" spans="22:22" x14ac:dyDescent="0.2">
      <c r="V970" s="45"/>
    </row>
    <row r="971" spans="22:22" x14ac:dyDescent="0.2">
      <c r="V971" s="45"/>
    </row>
    <row r="972" spans="22:22" x14ac:dyDescent="0.2">
      <c r="V972" s="45"/>
    </row>
    <row r="973" spans="22:22" x14ac:dyDescent="0.2">
      <c r="V973" s="45"/>
    </row>
    <row r="974" spans="22:22" x14ac:dyDescent="0.2">
      <c r="V974" s="45"/>
    </row>
    <row r="975" spans="22:22" x14ac:dyDescent="0.2">
      <c r="V975" s="45"/>
    </row>
    <row r="976" spans="22:22" x14ac:dyDescent="0.2">
      <c r="V976" s="45"/>
    </row>
    <row r="977" spans="22:22" x14ac:dyDescent="0.2">
      <c r="V977" s="45"/>
    </row>
    <row r="978" spans="22:22" x14ac:dyDescent="0.2">
      <c r="V978" s="45"/>
    </row>
    <row r="979" spans="22:22" x14ac:dyDescent="0.2">
      <c r="V979" s="45"/>
    </row>
    <row r="980" spans="22:22" x14ac:dyDescent="0.2">
      <c r="V980" s="45"/>
    </row>
    <row r="981" spans="22:22" x14ac:dyDescent="0.2">
      <c r="V981" s="45"/>
    </row>
    <row r="982" spans="22:22" x14ac:dyDescent="0.2">
      <c r="V982" s="45"/>
    </row>
    <row r="983" spans="22:22" x14ac:dyDescent="0.2">
      <c r="V983" s="45"/>
    </row>
    <row r="984" spans="22:22" x14ac:dyDescent="0.2">
      <c r="V984" s="45"/>
    </row>
    <row r="985" spans="22:22" x14ac:dyDescent="0.2">
      <c r="V985" s="45"/>
    </row>
    <row r="986" spans="22:22" x14ac:dyDescent="0.2">
      <c r="V986" s="45"/>
    </row>
    <row r="987" spans="22:22" x14ac:dyDescent="0.2">
      <c r="V987" s="45"/>
    </row>
    <row r="988" spans="22:22" x14ac:dyDescent="0.2">
      <c r="V988" s="45"/>
    </row>
    <row r="989" spans="22:22" x14ac:dyDescent="0.2">
      <c r="V989" s="45"/>
    </row>
    <row r="990" spans="22:22" x14ac:dyDescent="0.2">
      <c r="V990" s="45"/>
    </row>
    <row r="991" spans="22:22" x14ac:dyDescent="0.2">
      <c r="V991" s="45"/>
    </row>
    <row r="992" spans="22:22" x14ac:dyDescent="0.2">
      <c r="V992" s="45"/>
    </row>
    <row r="993" spans="22:22" x14ac:dyDescent="0.2">
      <c r="V993" s="45"/>
    </row>
    <row r="994" spans="22:22" x14ac:dyDescent="0.2">
      <c r="V994" s="45"/>
    </row>
    <row r="995" spans="22:22" x14ac:dyDescent="0.2">
      <c r="V995" s="45"/>
    </row>
    <row r="996" spans="22:22" x14ac:dyDescent="0.2">
      <c r="V996" s="45"/>
    </row>
    <row r="997" spans="22:22" x14ac:dyDescent="0.2">
      <c r="V997" s="45"/>
    </row>
    <row r="998" spans="22:22" x14ac:dyDescent="0.2">
      <c r="V998" s="45"/>
    </row>
    <row r="999" spans="22:22" x14ac:dyDescent="0.2">
      <c r="V999" s="45"/>
    </row>
    <row r="1000" spans="22:22" x14ac:dyDescent="0.2">
      <c r="V1000" s="45"/>
    </row>
    <row r="1001" spans="22:22" x14ac:dyDescent="0.2">
      <c r="V1001" s="45"/>
    </row>
    <row r="1002" spans="22:22" x14ac:dyDescent="0.2">
      <c r="V1002" s="45"/>
    </row>
    <row r="1003" spans="22:22" x14ac:dyDescent="0.2">
      <c r="V1003" s="45"/>
    </row>
    <row r="1004" spans="22:22" x14ac:dyDescent="0.2">
      <c r="V1004" s="45"/>
    </row>
    <row r="1005" spans="22:22" x14ac:dyDescent="0.2">
      <c r="V1005" s="45"/>
    </row>
    <row r="1006" spans="22:22" x14ac:dyDescent="0.2">
      <c r="V1006" s="45"/>
    </row>
    <row r="1007" spans="22:22" x14ac:dyDescent="0.2">
      <c r="V1007" s="45"/>
    </row>
    <row r="1008" spans="22:22" x14ac:dyDescent="0.2">
      <c r="V1008" s="45"/>
    </row>
    <row r="1009" spans="22:22" x14ac:dyDescent="0.2">
      <c r="V1009" s="45"/>
    </row>
    <row r="1010" spans="22:22" x14ac:dyDescent="0.2">
      <c r="V1010" s="45"/>
    </row>
    <row r="1011" spans="22:22" x14ac:dyDescent="0.2">
      <c r="V1011" s="45"/>
    </row>
    <row r="1012" spans="22:22" x14ac:dyDescent="0.2">
      <c r="V1012" s="45"/>
    </row>
    <row r="1013" spans="22:22" x14ac:dyDescent="0.2">
      <c r="V1013" s="45"/>
    </row>
    <row r="1014" spans="22:22" x14ac:dyDescent="0.2">
      <c r="V1014" s="45"/>
    </row>
    <row r="1015" spans="22:22" x14ac:dyDescent="0.2">
      <c r="V1015" s="45"/>
    </row>
    <row r="1016" spans="22:22" x14ac:dyDescent="0.2">
      <c r="V1016" s="45"/>
    </row>
    <row r="1017" spans="22:22" x14ac:dyDescent="0.2">
      <c r="V1017" s="45"/>
    </row>
    <row r="1018" spans="22:22" x14ac:dyDescent="0.2">
      <c r="V1018" s="45"/>
    </row>
    <row r="1019" spans="22:22" x14ac:dyDescent="0.2">
      <c r="V1019" s="45"/>
    </row>
    <row r="1020" spans="22:22" x14ac:dyDescent="0.2">
      <c r="V1020" s="45"/>
    </row>
    <row r="1021" spans="22:22" x14ac:dyDescent="0.2">
      <c r="V1021" s="45"/>
    </row>
    <row r="1022" spans="22:22" x14ac:dyDescent="0.2">
      <c r="V1022" s="45"/>
    </row>
    <row r="1023" spans="22:22" x14ac:dyDescent="0.2">
      <c r="V1023" s="45"/>
    </row>
    <row r="1024" spans="22:22" x14ac:dyDescent="0.2">
      <c r="V1024" s="45"/>
    </row>
    <row r="1025" spans="22:22" x14ac:dyDescent="0.2">
      <c r="V1025" s="45"/>
    </row>
    <row r="1026" spans="22:22" x14ac:dyDescent="0.2">
      <c r="V1026" s="45"/>
    </row>
    <row r="1027" spans="22:22" x14ac:dyDescent="0.2">
      <c r="V1027" s="45"/>
    </row>
    <row r="1028" spans="22:22" x14ac:dyDescent="0.2">
      <c r="V1028" s="45"/>
    </row>
    <row r="1029" spans="22:22" x14ac:dyDescent="0.2">
      <c r="V1029" s="45"/>
    </row>
    <row r="1030" spans="22:22" x14ac:dyDescent="0.2">
      <c r="V1030" s="45"/>
    </row>
    <row r="1031" spans="22:22" x14ac:dyDescent="0.2">
      <c r="V1031" s="45"/>
    </row>
    <row r="1032" spans="22:22" x14ac:dyDescent="0.2">
      <c r="V1032" s="45"/>
    </row>
    <row r="1033" spans="22:22" x14ac:dyDescent="0.2">
      <c r="V1033" s="45"/>
    </row>
    <row r="1034" spans="22:22" x14ac:dyDescent="0.2">
      <c r="V1034" s="45"/>
    </row>
    <row r="1035" spans="22:22" x14ac:dyDescent="0.2">
      <c r="V1035" s="45"/>
    </row>
    <row r="1036" spans="22:22" x14ac:dyDescent="0.2">
      <c r="V1036" s="45"/>
    </row>
    <row r="1037" spans="22:22" x14ac:dyDescent="0.2">
      <c r="V1037" s="45"/>
    </row>
    <row r="1038" spans="22:22" x14ac:dyDescent="0.2">
      <c r="V1038" s="45"/>
    </row>
    <row r="1039" spans="22:22" x14ac:dyDescent="0.2">
      <c r="V1039" s="45"/>
    </row>
    <row r="1040" spans="22:22" x14ac:dyDescent="0.2">
      <c r="V1040" s="45"/>
    </row>
    <row r="1041" spans="22:22" x14ac:dyDescent="0.2">
      <c r="V1041" s="45"/>
    </row>
    <row r="1042" spans="22:22" x14ac:dyDescent="0.2">
      <c r="V1042" s="45"/>
    </row>
    <row r="1043" spans="22:22" x14ac:dyDescent="0.2">
      <c r="V1043" s="45"/>
    </row>
    <row r="1044" spans="22:22" x14ac:dyDescent="0.2">
      <c r="V1044" s="45"/>
    </row>
    <row r="1045" spans="22:22" x14ac:dyDescent="0.2">
      <c r="V1045" s="45"/>
    </row>
    <row r="1046" spans="22:22" x14ac:dyDescent="0.2">
      <c r="V1046" s="45"/>
    </row>
    <row r="1047" spans="22:22" x14ac:dyDescent="0.2">
      <c r="V1047" s="45"/>
    </row>
    <row r="1048" spans="22:22" x14ac:dyDescent="0.2">
      <c r="V1048" s="45"/>
    </row>
    <row r="1049" spans="22:22" x14ac:dyDescent="0.2">
      <c r="V1049" s="45"/>
    </row>
    <row r="1050" spans="22:22" x14ac:dyDescent="0.2">
      <c r="V1050" s="45"/>
    </row>
    <row r="1051" spans="22:22" x14ac:dyDescent="0.2">
      <c r="V1051" s="45"/>
    </row>
    <row r="1052" spans="22:22" x14ac:dyDescent="0.2">
      <c r="V1052" s="45"/>
    </row>
    <row r="1053" spans="22:22" x14ac:dyDescent="0.2">
      <c r="V1053" s="45"/>
    </row>
    <row r="1054" spans="22:22" x14ac:dyDescent="0.2">
      <c r="V1054" s="45"/>
    </row>
    <row r="1055" spans="22:22" x14ac:dyDescent="0.2">
      <c r="V1055" s="45"/>
    </row>
    <row r="1056" spans="22:22" x14ac:dyDescent="0.2">
      <c r="V1056" s="45"/>
    </row>
    <row r="1057" spans="22:22" x14ac:dyDescent="0.2">
      <c r="V1057" s="45"/>
    </row>
    <row r="1058" spans="22:22" x14ac:dyDescent="0.2">
      <c r="V1058" s="45"/>
    </row>
    <row r="1059" spans="22:22" x14ac:dyDescent="0.2">
      <c r="V1059" s="45"/>
    </row>
    <row r="1060" spans="22:22" x14ac:dyDescent="0.2">
      <c r="V1060" s="45"/>
    </row>
    <row r="1061" spans="22:22" x14ac:dyDescent="0.2">
      <c r="V1061" s="45"/>
    </row>
    <row r="1062" spans="22:22" x14ac:dyDescent="0.2">
      <c r="V1062" s="45"/>
    </row>
    <row r="1063" spans="22:22" x14ac:dyDescent="0.2">
      <c r="V1063" s="45"/>
    </row>
    <row r="1064" spans="22:22" x14ac:dyDescent="0.2">
      <c r="V1064" s="45"/>
    </row>
    <row r="1065" spans="22:22" x14ac:dyDescent="0.2">
      <c r="V1065" s="45"/>
    </row>
    <row r="1066" spans="22:22" x14ac:dyDescent="0.2">
      <c r="V1066" s="45"/>
    </row>
    <row r="1067" spans="22:22" x14ac:dyDescent="0.2">
      <c r="V1067" s="45"/>
    </row>
    <row r="1068" spans="22:22" x14ac:dyDescent="0.2">
      <c r="V1068" s="45"/>
    </row>
    <row r="1069" spans="22:22" x14ac:dyDescent="0.2">
      <c r="V1069" s="45"/>
    </row>
    <row r="1070" spans="22:22" x14ac:dyDescent="0.2">
      <c r="V1070" s="45"/>
    </row>
    <row r="1071" spans="22:22" x14ac:dyDescent="0.2">
      <c r="V1071" s="45"/>
    </row>
    <row r="1072" spans="22:22" x14ac:dyDescent="0.2">
      <c r="V1072" s="45"/>
    </row>
    <row r="1073" spans="22:22" x14ac:dyDescent="0.2">
      <c r="V1073" s="45"/>
    </row>
    <row r="1074" spans="22:22" x14ac:dyDescent="0.2">
      <c r="V1074" s="45"/>
    </row>
    <row r="1075" spans="22:22" x14ac:dyDescent="0.2">
      <c r="V1075" s="45"/>
    </row>
    <row r="1076" spans="22:22" x14ac:dyDescent="0.2">
      <c r="V1076" s="45"/>
    </row>
    <row r="1077" spans="22:22" x14ac:dyDescent="0.2">
      <c r="V1077" s="45"/>
    </row>
    <row r="1078" spans="22:22" x14ac:dyDescent="0.2">
      <c r="V1078" s="45"/>
    </row>
    <row r="1079" spans="22:22" x14ac:dyDescent="0.2">
      <c r="V1079" s="45"/>
    </row>
    <row r="1080" spans="22:22" x14ac:dyDescent="0.2">
      <c r="V1080" s="45"/>
    </row>
    <row r="1081" spans="22:22" x14ac:dyDescent="0.2">
      <c r="V1081" s="45"/>
    </row>
    <row r="1082" spans="22:22" x14ac:dyDescent="0.2">
      <c r="V1082" s="45"/>
    </row>
    <row r="1083" spans="22:22" x14ac:dyDescent="0.2">
      <c r="V1083" s="45"/>
    </row>
    <row r="1084" spans="22:22" x14ac:dyDescent="0.2">
      <c r="V1084" s="45"/>
    </row>
    <row r="1085" spans="22:22" x14ac:dyDescent="0.2">
      <c r="V1085" s="45"/>
    </row>
    <row r="1086" spans="22:22" x14ac:dyDescent="0.2">
      <c r="V1086" s="45"/>
    </row>
    <row r="1087" spans="22:22" x14ac:dyDescent="0.2">
      <c r="V1087" s="45"/>
    </row>
    <row r="1088" spans="22:22" x14ac:dyDescent="0.2">
      <c r="V1088" s="45"/>
    </row>
    <row r="1089" spans="22:22" x14ac:dyDescent="0.2">
      <c r="V1089" s="45"/>
    </row>
    <row r="1090" spans="22:22" x14ac:dyDescent="0.2">
      <c r="V1090" s="45"/>
    </row>
    <row r="1091" spans="22:22" x14ac:dyDescent="0.2">
      <c r="V1091" s="45"/>
    </row>
    <row r="1092" spans="22:22" x14ac:dyDescent="0.2">
      <c r="V1092" s="45"/>
    </row>
    <row r="1093" spans="22:22" x14ac:dyDescent="0.2">
      <c r="V1093" s="45"/>
    </row>
    <row r="1094" spans="22:22" x14ac:dyDescent="0.2">
      <c r="V1094" s="45"/>
    </row>
    <row r="1095" spans="22:22" x14ac:dyDescent="0.2">
      <c r="V1095" s="45"/>
    </row>
    <row r="1096" spans="22:22" x14ac:dyDescent="0.2">
      <c r="V1096" s="45"/>
    </row>
    <row r="1097" spans="22:22" x14ac:dyDescent="0.2">
      <c r="V1097" s="45"/>
    </row>
    <row r="1098" spans="22:22" x14ac:dyDescent="0.2">
      <c r="V1098" s="45"/>
    </row>
    <row r="1099" spans="22:22" x14ac:dyDescent="0.2">
      <c r="V1099" s="45"/>
    </row>
    <row r="1100" spans="22:22" x14ac:dyDescent="0.2">
      <c r="V1100" s="45"/>
    </row>
    <row r="1101" spans="22:22" x14ac:dyDescent="0.2">
      <c r="V1101" s="45"/>
    </row>
    <row r="1102" spans="22:22" x14ac:dyDescent="0.2">
      <c r="V1102" s="45"/>
    </row>
    <row r="1103" spans="22:22" x14ac:dyDescent="0.2">
      <c r="V1103" s="45"/>
    </row>
    <row r="1104" spans="22:22" x14ac:dyDescent="0.2">
      <c r="V1104" s="45"/>
    </row>
    <row r="1105" spans="22:22" x14ac:dyDescent="0.2">
      <c r="V1105" s="45"/>
    </row>
    <row r="1106" spans="22:22" x14ac:dyDescent="0.2">
      <c r="V1106" s="45"/>
    </row>
    <row r="1107" spans="22:22" x14ac:dyDescent="0.2">
      <c r="V1107" s="45"/>
    </row>
    <row r="1108" spans="22:22" x14ac:dyDescent="0.2">
      <c r="V1108" s="45"/>
    </row>
    <row r="1109" spans="22:22" x14ac:dyDescent="0.2">
      <c r="V1109" s="45"/>
    </row>
    <row r="1110" spans="22:22" x14ac:dyDescent="0.2">
      <c r="V1110" s="45"/>
    </row>
    <row r="1111" spans="22:22" x14ac:dyDescent="0.2">
      <c r="V1111" s="45"/>
    </row>
    <row r="1112" spans="22:22" x14ac:dyDescent="0.2">
      <c r="V1112" s="45"/>
    </row>
    <row r="1113" spans="22:22" x14ac:dyDescent="0.2">
      <c r="V1113" s="45"/>
    </row>
    <row r="1114" spans="22:22" x14ac:dyDescent="0.2">
      <c r="V1114" s="45"/>
    </row>
    <row r="1115" spans="22:22" x14ac:dyDescent="0.2">
      <c r="V1115" s="45"/>
    </row>
    <row r="1116" spans="22:22" x14ac:dyDescent="0.2">
      <c r="V1116" s="45"/>
    </row>
    <row r="1117" spans="22:22" x14ac:dyDescent="0.2">
      <c r="V1117" s="45"/>
    </row>
    <row r="1118" spans="22:22" x14ac:dyDescent="0.2">
      <c r="V1118" s="45"/>
    </row>
    <row r="1119" spans="22:22" x14ac:dyDescent="0.2">
      <c r="V1119" s="45"/>
    </row>
    <row r="1120" spans="22:22" x14ac:dyDescent="0.2">
      <c r="V1120" s="45"/>
    </row>
    <row r="1121" spans="22:22" x14ac:dyDescent="0.2">
      <c r="V1121" s="45"/>
    </row>
    <row r="1122" spans="22:22" x14ac:dyDescent="0.2">
      <c r="V1122" s="45"/>
    </row>
    <row r="1123" spans="22:22" x14ac:dyDescent="0.2">
      <c r="V1123" s="45"/>
    </row>
    <row r="1124" spans="22:22" x14ac:dyDescent="0.2">
      <c r="V1124" s="45"/>
    </row>
    <row r="1125" spans="22:22" x14ac:dyDescent="0.2">
      <c r="V1125" s="45"/>
    </row>
    <row r="1126" spans="22:22" x14ac:dyDescent="0.2">
      <c r="V1126" s="45"/>
    </row>
    <row r="1127" spans="22:22" x14ac:dyDescent="0.2">
      <c r="V1127" s="45"/>
    </row>
    <row r="1128" spans="22:22" x14ac:dyDescent="0.2">
      <c r="V1128" s="45"/>
    </row>
    <row r="1129" spans="22:22" x14ac:dyDescent="0.2">
      <c r="V1129" s="45"/>
    </row>
    <row r="1130" spans="22:22" x14ac:dyDescent="0.2">
      <c r="V1130" s="45"/>
    </row>
    <row r="1131" spans="22:22" x14ac:dyDescent="0.2">
      <c r="V1131" s="45"/>
    </row>
    <row r="1132" spans="22:22" x14ac:dyDescent="0.2">
      <c r="V1132" s="45"/>
    </row>
    <row r="1133" spans="22:22" x14ac:dyDescent="0.2">
      <c r="V1133" s="45"/>
    </row>
    <row r="1134" spans="22:22" x14ac:dyDescent="0.2">
      <c r="V1134" s="45"/>
    </row>
    <row r="1135" spans="22:22" x14ac:dyDescent="0.2">
      <c r="V1135" s="45"/>
    </row>
    <row r="1136" spans="22:22" x14ac:dyDescent="0.2">
      <c r="V1136" s="45"/>
    </row>
    <row r="1137" spans="22:22" x14ac:dyDescent="0.2">
      <c r="V1137" s="45"/>
    </row>
    <row r="1138" spans="22:22" x14ac:dyDescent="0.2">
      <c r="V1138" s="45"/>
    </row>
    <row r="1139" spans="22:22" x14ac:dyDescent="0.2">
      <c r="V1139" s="45"/>
    </row>
    <row r="1140" spans="22:22" x14ac:dyDescent="0.2">
      <c r="V1140" s="45"/>
    </row>
    <row r="1141" spans="22:22" x14ac:dyDescent="0.2">
      <c r="V1141" s="45"/>
    </row>
    <row r="1142" spans="22:22" x14ac:dyDescent="0.2">
      <c r="V1142" s="45"/>
    </row>
    <row r="1143" spans="22:22" x14ac:dyDescent="0.2">
      <c r="V1143" s="45"/>
    </row>
    <row r="1144" spans="22:22" x14ac:dyDescent="0.2">
      <c r="V1144" s="45"/>
    </row>
    <row r="1145" spans="22:22" x14ac:dyDescent="0.2">
      <c r="V1145" s="45"/>
    </row>
    <row r="1146" spans="22:22" x14ac:dyDescent="0.2">
      <c r="V1146" s="45"/>
    </row>
    <row r="1147" spans="22:22" x14ac:dyDescent="0.2">
      <c r="V1147" s="45"/>
    </row>
    <row r="1148" spans="22:22" x14ac:dyDescent="0.2">
      <c r="V1148" s="45"/>
    </row>
    <row r="1149" spans="22:22" x14ac:dyDescent="0.2">
      <c r="V1149" s="45"/>
    </row>
    <row r="1150" spans="22:22" x14ac:dyDescent="0.2">
      <c r="V1150" s="45"/>
    </row>
    <row r="1151" spans="22:22" x14ac:dyDescent="0.2">
      <c r="V1151" s="45"/>
    </row>
    <row r="1152" spans="22:22" x14ac:dyDescent="0.2">
      <c r="V1152" s="45"/>
    </row>
    <row r="1153" spans="22:22" x14ac:dyDescent="0.2">
      <c r="V1153" s="45"/>
    </row>
    <row r="1154" spans="22:22" x14ac:dyDescent="0.2">
      <c r="V1154" s="45"/>
    </row>
    <row r="1155" spans="22:22" x14ac:dyDescent="0.2">
      <c r="V1155" s="45"/>
    </row>
    <row r="1156" spans="22:22" x14ac:dyDescent="0.2">
      <c r="V1156" s="45"/>
    </row>
    <row r="1157" spans="22:22" x14ac:dyDescent="0.2">
      <c r="V1157" s="45"/>
    </row>
    <row r="1158" spans="22:22" x14ac:dyDescent="0.2">
      <c r="V1158" s="45"/>
    </row>
    <row r="1159" spans="22:22" x14ac:dyDescent="0.2">
      <c r="V1159" s="45"/>
    </row>
    <row r="1160" spans="22:22" x14ac:dyDescent="0.2">
      <c r="V1160" s="45"/>
    </row>
    <row r="1161" spans="22:22" x14ac:dyDescent="0.2">
      <c r="V1161" s="45"/>
    </row>
    <row r="1162" spans="22:22" x14ac:dyDescent="0.2">
      <c r="V1162" s="45"/>
    </row>
    <row r="1163" spans="22:22" x14ac:dyDescent="0.2">
      <c r="V1163" s="45"/>
    </row>
    <row r="1164" spans="22:22" x14ac:dyDescent="0.2">
      <c r="V1164" s="45"/>
    </row>
    <row r="1165" spans="22:22" x14ac:dyDescent="0.2">
      <c r="V1165" s="45"/>
    </row>
    <row r="1166" spans="22:22" x14ac:dyDescent="0.2">
      <c r="V1166" s="45"/>
    </row>
    <row r="1167" spans="22:22" x14ac:dyDescent="0.2">
      <c r="V1167" s="45"/>
    </row>
    <row r="1168" spans="22:22" x14ac:dyDescent="0.2">
      <c r="V1168" s="45"/>
    </row>
    <row r="1169" spans="22:22" x14ac:dyDescent="0.2">
      <c r="V1169" s="45"/>
    </row>
    <row r="1170" spans="22:22" x14ac:dyDescent="0.2">
      <c r="V1170" s="45"/>
    </row>
    <row r="1171" spans="22:22" x14ac:dyDescent="0.2">
      <c r="V1171" s="45"/>
    </row>
    <row r="1172" spans="22:22" x14ac:dyDescent="0.2">
      <c r="V1172" s="45"/>
    </row>
    <row r="1173" spans="22:22" x14ac:dyDescent="0.2">
      <c r="V1173" s="45"/>
    </row>
    <row r="1174" spans="22:22" x14ac:dyDescent="0.2">
      <c r="V1174" s="45"/>
    </row>
    <row r="1175" spans="22:22" x14ac:dyDescent="0.2">
      <c r="V1175" s="45"/>
    </row>
    <row r="1176" spans="22:22" x14ac:dyDescent="0.2">
      <c r="V1176" s="45"/>
    </row>
    <row r="1177" spans="22:22" x14ac:dyDescent="0.2">
      <c r="V1177" s="45"/>
    </row>
    <row r="1178" spans="22:22" x14ac:dyDescent="0.2">
      <c r="V1178" s="45"/>
    </row>
    <row r="1179" spans="22:22" x14ac:dyDescent="0.2">
      <c r="V1179" s="45"/>
    </row>
    <row r="1180" spans="22:22" x14ac:dyDescent="0.2">
      <c r="V1180" s="45"/>
    </row>
    <row r="1181" spans="22:22" x14ac:dyDescent="0.2">
      <c r="V1181" s="45"/>
    </row>
    <row r="1182" spans="22:22" x14ac:dyDescent="0.2">
      <c r="V1182" s="45"/>
    </row>
    <row r="1183" spans="22:22" x14ac:dyDescent="0.2">
      <c r="V1183" s="45"/>
    </row>
    <row r="1184" spans="22:22" x14ac:dyDescent="0.2">
      <c r="V1184" s="45"/>
    </row>
    <row r="1185" spans="22:22" x14ac:dyDescent="0.2">
      <c r="V1185" s="45"/>
    </row>
    <row r="1186" spans="22:22" x14ac:dyDescent="0.2">
      <c r="V1186" s="45"/>
    </row>
    <row r="1187" spans="22:22" x14ac:dyDescent="0.2">
      <c r="V1187" s="45"/>
    </row>
    <row r="1188" spans="22:22" x14ac:dyDescent="0.2">
      <c r="V1188" s="45"/>
    </row>
    <row r="1189" spans="22:22" x14ac:dyDescent="0.2">
      <c r="V1189" s="45"/>
    </row>
    <row r="1190" spans="22:22" x14ac:dyDescent="0.2">
      <c r="V1190" s="45"/>
    </row>
    <row r="1191" spans="22:22" x14ac:dyDescent="0.2">
      <c r="V1191" s="45"/>
    </row>
    <row r="1192" spans="22:22" x14ac:dyDescent="0.2">
      <c r="V1192" s="45"/>
    </row>
    <row r="1193" spans="22:22" x14ac:dyDescent="0.2">
      <c r="V1193" s="45"/>
    </row>
    <row r="1194" spans="22:22" x14ac:dyDescent="0.2">
      <c r="V1194" s="45"/>
    </row>
    <row r="1195" spans="22:22" x14ac:dyDescent="0.2">
      <c r="V1195" s="45"/>
    </row>
    <row r="1196" spans="22:22" x14ac:dyDescent="0.2">
      <c r="V1196" s="45"/>
    </row>
    <row r="1197" spans="22:22" x14ac:dyDescent="0.2">
      <c r="V1197" s="45"/>
    </row>
    <row r="1198" spans="22:22" x14ac:dyDescent="0.2">
      <c r="V1198" s="45"/>
    </row>
    <row r="1199" spans="22:22" x14ac:dyDescent="0.2">
      <c r="V1199" s="45"/>
    </row>
    <row r="1200" spans="22:22" x14ac:dyDescent="0.2">
      <c r="V1200" s="45"/>
    </row>
    <row r="1201" spans="22:22" x14ac:dyDescent="0.2">
      <c r="V1201" s="45"/>
    </row>
    <row r="1202" spans="22:22" x14ac:dyDescent="0.2">
      <c r="V1202" s="45"/>
    </row>
    <row r="1203" spans="22:22" x14ac:dyDescent="0.2">
      <c r="V1203" s="45"/>
    </row>
    <row r="1204" spans="22:22" x14ac:dyDescent="0.2">
      <c r="V1204" s="45"/>
    </row>
    <row r="1205" spans="22:22" x14ac:dyDescent="0.2">
      <c r="V1205" s="45"/>
    </row>
    <row r="1206" spans="22:22" x14ac:dyDescent="0.2">
      <c r="V1206" s="45"/>
    </row>
    <row r="1207" spans="22:22" x14ac:dyDescent="0.2">
      <c r="V1207" s="45"/>
    </row>
    <row r="1208" spans="22:22" x14ac:dyDescent="0.2">
      <c r="V1208" s="45"/>
    </row>
    <row r="1209" spans="22:22" x14ac:dyDescent="0.2">
      <c r="V1209" s="45"/>
    </row>
    <row r="1210" spans="22:22" x14ac:dyDescent="0.2">
      <c r="V1210" s="45"/>
    </row>
    <row r="1211" spans="22:22" x14ac:dyDescent="0.2">
      <c r="V1211" s="45"/>
    </row>
    <row r="1212" spans="22:22" x14ac:dyDescent="0.2">
      <c r="V1212" s="45"/>
    </row>
    <row r="1213" spans="22:22" x14ac:dyDescent="0.2">
      <c r="V1213" s="45"/>
    </row>
    <row r="1214" spans="22:22" x14ac:dyDescent="0.2">
      <c r="V1214" s="45"/>
    </row>
    <row r="1215" spans="22:22" x14ac:dyDescent="0.2">
      <c r="V1215" s="45"/>
    </row>
    <row r="1216" spans="22:22" x14ac:dyDescent="0.2">
      <c r="V1216" s="45"/>
    </row>
    <row r="1217" spans="22:22" x14ac:dyDescent="0.2">
      <c r="V1217" s="45"/>
    </row>
    <row r="1218" spans="22:22" x14ac:dyDescent="0.2">
      <c r="V1218" s="45"/>
    </row>
    <row r="1219" spans="22:22" x14ac:dyDescent="0.2">
      <c r="V1219" s="45"/>
    </row>
    <row r="1220" spans="22:22" x14ac:dyDescent="0.2">
      <c r="V1220" s="45"/>
    </row>
    <row r="1221" spans="22:22" x14ac:dyDescent="0.2">
      <c r="V1221" s="45"/>
    </row>
    <row r="1222" spans="22:22" x14ac:dyDescent="0.2">
      <c r="V1222" s="45"/>
    </row>
    <row r="1223" spans="22:22" x14ac:dyDescent="0.2">
      <c r="V1223" s="45"/>
    </row>
    <row r="1224" spans="22:22" x14ac:dyDescent="0.2">
      <c r="V1224" s="45"/>
    </row>
    <row r="1225" spans="22:22" x14ac:dyDescent="0.2">
      <c r="V1225" s="45"/>
    </row>
    <row r="1226" spans="22:22" x14ac:dyDescent="0.2">
      <c r="V1226" s="45"/>
    </row>
    <row r="1227" spans="22:22" x14ac:dyDescent="0.2">
      <c r="V1227" s="45"/>
    </row>
    <row r="1228" spans="22:22" x14ac:dyDescent="0.2">
      <c r="V1228" s="45"/>
    </row>
    <row r="1229" spans="22:22" x14ac:dyDescent="0.2">
      <c r="V1229" s="45"/>
    </row>
    <row r="1230" spans="22:22" x14ac:dyDescent="0.2">
      <c r="V1230" s="45"/>
    </row>
    <row r="1231" spans="22:22" x14ac:dyDescent="0.2">
      <c r="V1231" s="45"/>
    </row>
    <row r="1232" spans="22:22" x14ac:dyDescent="0.2">
      <c r="V1232" s="45"/>
    </row>
    <row r="1233" spans="22:22" x14ac:dyDescent="0.2">
      <c r="V1233" s="45"/>
    </row>
    <row r="1234" spans="22:22" x14ac:dyDescent="0.2">
      <c r="V1234" s="45"/>
    </row>
    <row r="1235" spans="22:22" x14ac:dyDescent="0.2">
      <c r="V1235" s="45"/>
    </row>
    <row r="1236" spans="22:22" x14ac:dyDescent="0.2">
      <c r="V1236" s="45"/>
    </row>
    <row r="1237" spans="22:22" x14ac:dyDescent="0.2">
      <c r="V1237" s="45"/>
    </row>
    <row r="1238" spans="22:22" x14ac:dyDescent="0.2">
      <c r="V1238" s="45"/>
    </row>
    <row r="1239" spans="22:22" x14ac:dyDescent="0.2">
      <c r="V1239" s="45"/>
    </row>
    <row r="1240" spans="22:22" x14ac:dyDescent="0.2">
      <c r="V1240" s="45"/>
    </row>
    <row r="1241" spans="22:22" x14ac:dyDescent="0.2">
      <c r="V1241" s="45"/>
    </row>
    <row r="1242" spans="22:22" x14ac:dyDescent="0.2">
      <c r="V1242" s="45"/>
    </row>
    <row r="1243" spans="22:22" x14ac:dyDescent="0.2">
      <c r="V1243" s="45"/>
    </row>
    <row r="1244" spans="22:22" x14ac:dyDescent="0.2">
      <c r="V1244" s="45"/>
    </row>
    <row r="1245" spans="22:22" x14ac:dyDescent="0.2">
      <c r="V1245" s="45"/>
    </row>
    <row r="1246" spans="22:22" x14ac:dyDescent="0.2">
      <c r="V1246" s="45"/>
    </row>
    <row r="1247" spans="22:22" x14ac:dyDescent="0.2">
      <c r="V1247" s="45"/>
    </row>
    <row r="1248" spans="22:22" x14ac:dyDescent="0.2">
      <c r="V1248" s="45"/>
    </row>
    <row r="1249" spans="22:22" x14ac:dyDescent="0.2">
      <c r="V1249" s="45"/>
    </row>
    <row r="1250" spans="22:22" x14ac:dyDescent="0.2">
      <c r="V1250" s="45"/>
    </row>
    <row r="1251" spans="22:22" x14ac:dyDescent="0.2">
      <c r="V1251" s="45"/>
    </row>
    <row r="1252" spans="22:22" x14ac:dyDescent="0.2">
      <c r="V1252" s="45"/>
    </row>
    <row r="1253" spans="22:22" x14ac:dyDescent="0.2">
      <c r="V1253" s="45"/>
    </row>
    <row r="1254" spans="22:22" x14ac:dyDescent="0.2">
      <c r="V1254" s="45"/>
    </row>
    <row r="1255" spans="22:22" x14ac:dyDescent="0.2">
      <c r="V1255" s="45"/>
    </row>
    <row r="1256" spans="22:22" x14ac:dyDescent="0.2">
      <c r="V1256" s="45"/>
    </row>
    <row r="1257" spans="22:22" x14ac:dyDescent="0.2">
      <c r="V1257" s="45"/>
    </row>
    <row r="1258" spans="22:22" x14ac:dyDescent="0.2">
      <c r="V1258" s="45"/>
    </row>
    <row r="1259" spans="22:22" x14ac:dyDescent="0.2">
      <c r="V1259" s="45"/>
    </row>
    <row r="1260" spans="22:22" x14ac:dyDescent="0.2">
      <c r="V1260" s="45"/>
    </row>
    <row r="1261" spans="22:22" x14ac:dyDescent="0.2">
      <c r="V1261" s="45"/>
    </row>
    <row r="1262" spans="22:22" x14ac:dyDescent="0.2">
      <c r="V1262" s="45"/>
    </row>
    <row r="1263" spans="22:22" x14ac:dyDescent="0.2">
      <c r="V1263" s="45"/>
    </row>
    <row r="1264" spans="22:22" x14ac:dyDescent="0.2">
      <c r="V1264" s="45"/>
    </row>
    <row r="1265" spans="22:22" x14ac:dyDescent="0.2">
      <c r="V1265" s="45"/>
    </row>
    <row r="1266" spans="22:22" x14ac:dyDescent="0.2">
      <c r="V1266" s="45"/>
    </row>
    <row r="1267" spans="22:22" x14ac:dyDescent="0.2">
      <c r="V1267" s="45"/>
    </row>
    <row r="1268" spans="22:22" x14ac:dyDescent="0.2">
      <c r="V1268" s="45"/>
    </row>
    <row r="1269" spans="22:22" x14ac:dyDescent="0.2">
      <c r="V1269" s="45"/>
    </row>
    <row r="1270" spans="22:22" x14ac:dyDescent="0.2">
      <c r="V1270" s="45"/>
    </row>
    <row r="1271" spans="22:22" x14ac:dyDescent="0.2">
      <c r="V1271" s="45"/>
    </row>
    <row r="1272" spans="22:22" x14ac:dyDescent="0.2">
      <c r="V1272" s="45"/>
    </row>
    <row r="1273" spans="22:22" x14ac:dyDescent="0.2">
      <c r="V1273" s="45"/>
    </row>
    <row r="1274" spans="22:22" x14ac:dyDescent="0.2">
      <c r="V1274" s="45"/>
    </row>
    <row r="1275" spans="22:22" x14ac:dyDescent="0.2">
      <c r="V1275" s="45"/>
    </row>
    <row r="1276" spans="22:22" x14ac:dyDescent="0.2">
      <c r="V1276" s="45"/>
    </row>
    <row r="1277" spans="22:22" x14ac:dyDescent="0.2">
      <c r="V1277" s="45"/>
    </row>
    <row r="1278" spans="22:22" x14ac:dyDescent="0.2">
      <c r="V1278" s="45"/>
    </row>
    <row r="1279" spans="22:22" x14ac:dyDescent="0.2">
      <c r="V1279" s="45"/>
    </row>
    <row r="1280" spans="22:22" x14ac:dyDescent="0.2">
      <c r="V1280" s="45"/>
    </row>
    <row r="1281" spans="22:22" x14ac:dyDescent="0.2">
      <c r="V1281" s="45"/>
    </row>
    <row r="1282" spans="22:22" x14ac:dyDescent="0.2">
      <c r="V1282" s="45"/>
    </row>
    <row r="1283" spans="22:22" x14ac:dyDescent="0.2">
      <c r="V1283" s="45"/>
    </row>
    <row r="1284" spans="22:22" x14ac:dyDescent="0.2">
      <c r="V1284" s="45"/>
    </row>
    <row r="1285" spans="22:22" x14ac:dyDescent="0.2">
      <c r="V1285" s="45"/>
    </row>
    <row r="1286" spans="22:22" x14ac:dyDescent="0.2">
      <c r="V1286" s="45"/>
    </row>
    <row r="1287" spans="22:22" x14ac:dyDescent="0.2">
      <c r="V1287" s="45"/>
    </row>
    <row r="1288" spans="22:22" x14ac:dyDescent="0.2">
      <c r="V1288" s="45"/>
    </row>
    <row r="1289" spans="22:22" x14ac:dyDescent="0.2">
      <c r="V1289" s="45"/>
    </row>
    <row r="1290" spans="22:22" x14ac:dyDescent="0.2">
      <c r="V1290" s="45"/>
    </row>
    <row r="1291" spans="22:22" x14ac:dyDescent="0.2">
      <c r="V1291" s="45"/>
    </row>
    <row r="1292" spans="22:22" x14ac:dyDescent="0.2">
      <c r="V1292" s="45"/>
    </row>
    <row r="1293" spans="22:22" x14ac:dyDescent="0.2">
      <c r="V1293" s="45"/>
    </row>
    <row r="1294" spans="22:22" x14ac:dyDescent="0.2">
      <c r="V1294" s="45"/>
    </row>
    <row r="1295" spans="22:22" x14ac:dyDescent="0.2">
      <c r="V1295" s="45"/>
    </row>
    <row r="1296" spans="22:22" x14ac:dyDescent="0.2">
      <c r="V1296" s="45"/>
    </row>
    <row r="1297" spans="22:22" x14ac:dyDescent="0.2">
      <c r="V1297" s="45"/>
    </row>
    <row r="1298" spans="22:22" x14ac:dyDescent="0.2">
      <c r="V1298" s="45"/>
    </row>
    <row r="1299" spans="22:22" x14ac:dyDescent="0.2">
      <c r="V1299" s="45"/>
    </row>
    <row r="1300" spans="22:22" x14ac:dyDescent="0.2">
      <c r="V1300" s="45"/>
    </row>
    <row r="1301" spans="22:22" x14ac:dyDescent="0.2">
      <c r="V1301" s="45"/>
    </row>
    <row r="1302" spans="22:22" x14ac:dyDescent="0.2">
      <c r="V1302" s="45"/>
    </row>
    <row r="1303" spans="22:22" x14ac:dyDescent="0.2">
      <c r="V1303" s="45"/>
    </row>
    <row r="1304" spans="22:22" x14ac:dyDescent="0.2">
      <c r="V1304" s="45"/>
    </row>
    <row r="1305" spans="22:22" x14ac:dyDescent="0.2">
      <c r="V1305" s="45"/>
    </row>
    <row r="1306" spans="22:22" x14ac:dyDescent="0.2">
      <c r="V1306" s="45"/>
    </row>
    <row r="1307" spans="22:22" x14ac:dyDescent="0.2">
      <c r="V1307" s="45"/>
    </row>
    <row r="1308" spans="22:22" x14ac:dyDescent="0.2">
      <c r="V1308" s="45"/>
    </row>
    <row r="1309" spans="22:22" x14ac:dyDescent="0.2">
      <c r="V1309" s="45"/>
    </row>
    <row r="1310" spans="22:22" x14ac:dyDescent="0.2">
      <c r="V1310" s="45"/>
    </row>
    <row r="1311" spans="22:22" x14ac:dyDescent="0.2">
      <c r="V1311" s="45"/>
    </row>
    <row r="1312" spans="22:22" x14ac:dyDescent="0.2">
      <c r="V1312" s="45"/>
    </row>
    <row r="1313" spans="22:22" x14ac:dyDescent="0.2">
      <c r="V1313" s="45"/>
    </row>
    <row r="1314" spans="22:22" x14ac:dyDescent="0.2">
      <c r="V1314" s="45"/>
    </row>
    <row r="1315" spans="22:22" x14ac:dyDescent="0.2">
      <c r="V1315" s="45"/>
    </row>
    <row r="1316" spans="22:22" x14ac:dyDescent="0.2">
      <c r="V1316" s="45"/>
    </row>
    <row r="1317" spans="22:22" x14ac:dyDescent="0.2">
      <c r="V1317" s="45"/>
    </row>
    <row r="1318" spans="22:22" x14ac:dyDescent="0.2">
      <c r="V1318" s="45"/>
    </row>
    <row r="1319" spans="22:22" x14ac:dyDescent="0.2">
      <c r="V1319" s="45"/>
    </row>
    <row r="1320" spans="22:22" x14ac:dyDescent="0.2">
      <c r="V1320" s="45"/>
    </row>
    <row r="1321" spans="22:22" x14ac:dyDescent="0.2">
      <c r="V1321" s="45"/>
    </row>
    <row r="1322" spans="22:22" x14ac:dyDescent="0.2">
      <c r="V1322" s="45"/>
    </row>
    <row r="1323" spans="22:22" x14ac:dyDescent="0.2">
      <c r="V1323" s="45"/>
    </row>
    <row r="1324" spans="22:22" x14ac:dyDescent="0.2">
      <c r="V1324" s="45"/>
    </row>
    <row r="1325" spans="22:22" x14ac:dyDescent="0.2">
      <c r="V1325" s="45"/>
    </row>
    <row r="1326" spans="22:22" x14ac:dyDescent="0.2">
      <c r="V1326" s="45"/>
    </row>
    <row r="1327" spans="22:22" x14ac:dyDescent="0.2">
      <c r="V1327" s="45"/>
    </row>
    <row r="1328" spans="22:22" x14ac:dyDescent="0.2">
      <c r="V1328" s="45"/>
    </row>
    <row r="1329" spans="22:22" x14ac:dyDescent="0.2">
      <c r="V1329" s="45"/>
    </row>
    <row r="1330" spans="22:22" x14ac:dyDescent="0.2">
      <c r="V1330" s="45"/>
    </row>
    <row r="1331" spans="22:22" x14ac:dyDescent="0.2">
      <c r="V1331" s="45"/>
    </row>
    <row r="1332" spans="22:22" x14ac:dyDescent="0.2">
      <c r="V1332" s="45"/>
    </row>
    <row r="1333" spans="22:22" x14ac:dyDescent="0.2">
      <c r="V1333" s="45"/>
    </row>
    <row r="1334" spans="22:22" x14ac:dyDescent="0.2">
      <c r="V1334" s="45"/>
    </row>
    <row r="1335" spans="22:22" x14ac:dyDescent="0.2">
      <c r="V1335" s="45"/>
    </row>
    <row r="1336" spans="22:22" x14ac:dyDescent="0.2">
      <c r="V1336" s="45"/>
    </row>
    <row r="1337" spans="22:22" x14ac:dyDescent="0.2">
      <c r="V1337" s="45"/>
    </row>
    <row r="1338" spans="22:22" x14ac:dyDescent="0.2">
      <c r="V1338" s="45"/>
    </row>
    <row r="1339" spans="22:22" x14ac:dyDescent="0.2">
      <c r="V1339" s="45"/>
    </row>
    <row r="1340" spans="22:22" x14ac:dyDescent="0.2">
      <c r="V1340" s="45"/>
    </row>
    <row r="1341" spans="22:22" x14ac:dyDescent="0.2">
      <c r="V1341" s="45"/>
    </row>
    <row r="1342" spans="22:22" x14ac:dyDescent="0.2">
      <c r="V1342" s="45"/>
    </row>
    <row r="1343" spans="22:22" x14ac:dyDescent="0.2">
      <c r="V1343" s="45"/>
    </row>
    <row r="1344" spans="22:22" x14ac:dyDescent="0.2">
      <c r="V1344" s="45"/>
    </row>
    <row r="1345" spans="22:22" x14ac:dyDescent="0.2">
      <c r="V1345" s="45"/>
    </row>
    <row r="1346" spans="22:22" x14ac:dyDescent="0.2">
      <c r="V1346" s="45"/>
    </row>
    <row r="1347" spans="22:22" x14ac:dyDescent="0.2">
      <c r="V1347" s="45"/>
    </row>
    <row r="1348" spans="22:22" x14ac:dyDescent="0.2">
      <c r="V1348" s="45"/>
    </row>
    <row r="1349" spans="22:22" x14ac:dyDescent="0.2">
      <c r="V1349" s="45"/>
    </row>
    <row r="1350" spans="22:22" x14ac:dyDescent="0.2">
      <c r="V1350" s="45"/>
    </row>
    <row r="1351" spans="22:22" x14ac:dyDescent="0.2">
      <c r="V1351" s="45"/>
    </row>
    <row r="1352" spans="22:22" x14ac:dyDescent="0.2">
      <c r="V1352" s="45"/>
    </row>
    <row r="1353" spans="22:22" x14ac:dyDescent="0.2">
      <c r="V1353" s="45"/>
    </row>
    <row r="1354" spans="22:22" x14ac:dyDescent="0.2">
      <c r="V1354" s="45"/>
    </row>
    <row r="1355" spans="22:22" x14ac:dyDescent="0.2">
      <c r="V1355" s="45"/>
    </row>
    <row r="1356" spans="22:22" x14ac:dyDescent="0.2">
      <c r="V1356" s="45"/>
    </row>
    <row r="1357" spans="22:22" x14ac:dyDescent="0.2">
      <c r="V1357" s="45"/>
    </row>
    <row r="1358" spans="22:22" x14ac:dyDescent="0.2">
      <c r="V1358" s="45"/>
    </row>
    <row r="1359" spans="22:22" x14ac:dyDescent="0.2">
      <c r="V1359" s="45"/>
    </row>
    <row r="1360" spans="22:22" x14ac:dyDescent="0.2">
      <c r="V1360" s="45"/>
    </row>
    <row r="1361" spans="22:22" x14ac:dyDescent="0.2">
      <c r="V1361" s="45"/>
    </row>
    <row r="1362" spans="22:22" x14ac:dyDescent="0.2">
      <c r="V1362" s="45"/>
    </row>
    <row r="1363" spans="22:22" x14ac:dyDescent="0.2">
      <c r="V1363" s="45"/>
    </row>
    <row r="1364" spans="22:22" x14ac:dyDescent="0.2">
      <c r="V1364" s="45"/>
    </row>
    <row r="1365" spans="22:22" x14ac:dyDescent="0.2">
      <c r="V1365" s="45"/>
    </row>
    <row r="1366" spans="22:22" x14ac:dyDescent="0.2">
      <c r="V1366" s="45"/>
    </row>
    <row r="1367" spans="22:22" x14ac:dyDescent="0.2">
      <c r="V1367" s="45"/>
    </row>
    <row r="1368" spans="22:22" x14ac:dyDescent="0.2">
      <c r="V1368" s="45"/>
    </row>
    <row r="1369" spans="22:22" x14ac:dyDescent="0.2">
      <c r="V1369" s="45"/>
    </row>
    <row r="1370" spans="22:22" x14ac:dyDescent="0.2">
      <c r="V1370" s="45"/>
    </row>
    <row r="1371" spans="22:22" x14ac:dyDescent="0.2">
      <c r="V1371" s="45"/>
    </row>
    <row r="1372" spans="22:22" x14ac:dyDescent="0.2">
      <c r="V1372" s="45"/>
    </row>
    <row r="1373" spans="22:22" x14ac:dyDescent="0.2">
      <c r="V1373" s="45"/>
    </row>
    <row r="1374" spans="22:22" x14ac:dyDescent="0.2">
      <c r="V1374" s="45"/>
    </row>
    <row r="1375" spans="22:22" x14ac:dyDescent="0.2">
      <c r="V1375" s="45"/>
    </row>
    <row r="1376" spans="22:22" x14ac:dyDescent="0.2">
      <c r="V1376" s="45"/>
    </row>
    <row r="1377" spans="22:22" x14ac:dyDescent="0.2">
      <c r="V1377" s="45"/>
    </row>
    <row r="1378" spans="22:22" x14ac:dyDescent="0.2">
      <c r="V1378" s="45"/>
    </row>
    <row r="1379" spans="22:22" x14ac:dyDescent="0.2">
      <c r="V1379" s="45"/>
    </row>
    <row r="1380" spans="22:22" x14ac:dyDescent="0.2">
      <c r="V1380" s="45"/>
    </row>
    <row r="1381" spans="22:22" x14ac:dyDescent="0.2">
      <c r="V1381" s="45"/>
    </row>
    <row r="1382" spans="22:22" x14ac:dyDescent="0.2">
      <c r="V1382" s="45"/>
    </row>
    <row r="1383" spans="22:22" x14ac:dyDescent="0.2">
      <c r="V1383" s="45"/>
    </row>
    <row r="1384" spans="22:22" x14ac:dyDescent="0.2">
      <c r="V1384" s="45"/>
    </row>
    <row r="1385" spans="22:22" x14ac:dyDescent="0.2">
      <c r="V1385" s="45"/>
    </row>
    <row r="1386" spans="22:22" x14ac:dyDescent="0.2">
      <c r="V1386" s="45"/>
    </row>
    <row r="1387" spans="22:22" x14ac:dyDescent="0.2">
      <c r="V1387" s="45"/>
    </row>
    <row r="1388" spans="22:22" x14ac:dyDescent="0.2">
      <c r="V1388" s="45"/>
    </row>
    <row r="1389" spans="22:22" x14ac:dyDescent="0.2">
      <c r="V1389" s="45"/>
    </row>
    <row r="1390" spans="22:22" x14ac:dyDescent="0.2">
      <c r="V1390" s="45"/>
    </row>
    <row r="1391" spans="22:22" x14ac:dyDescent="0.2">
      <c r="V1391" s="45"/>
    </row>
    <row r="1392" spans="22:22" x14ac:dyDescent="0.2">
      <c r="V1392" s="45"/>
    </row>
    <row r="1393" spans="22:22" x14ac:dyDescent="0.2">
      <c r="V1393" s="45"/>
    </row>
    <row r="1394" spans="22:22" x14ac:dyDescent="0.2">
      <c r="V1394" s="45"/>
    </row>
    <row r="1395" spans="22:22" x14ac:dyDescent="0.2">
      <c r="V1395" s="45"/>
    </row>
    <row r="1396" spans="22:22" x14ac:dyDescent="0.2">
      <c r="V1396" s="45"/>
    </row>
    <row r="1397" spans="22:22" x14ac:dyDescent="0.2">
      <c r="V1397" s="45"/>
    </row>
    <row r="1398" spans="22:22" x14ac:dyDescent="0.2">
      <c r="V1398" s="45"/>
    </row>
    <row r="1399" spans="22:22" x14ac:dyDescent="0.2">
      <c r="V1399" s="45"/>
    </row>
    <row r="1400" spans="22:22" x14ac:dyDescent="0.2">
      <c r="V1400" s="45"/>
    </row>
    <row r="1401" spans="22:22" x14ac:dyDescent="0.2">
      <c r="V1401" s="45"/>
    </row>
    <row r="1402" spans="22:22" x14ac:dyDescent="0.2">
      <c r="V1402" s="45"/>
    </row>
    <row r="1403" spans="22:22" x14ac:dyDescent="0.2">
      <c r="V1403" s="45"/>
    </row>
    <row r="1404" spans="22:22" x14ac:dyDescent="0.2">
      <c r="V1404" s="45"/>
    </row>
    <row r="1405" spans="22:22" x14ac:dyDescent="0.2">
      <c r="V1405" s="45"/>
    </row>
    <row r="1406" spans="22:22" x14ac:dyDescent="0.2">
      <c r="V1406" s="45"/>
    </row>
    <row r="1407" spans="22:22" x14ac:dyDescent="0.2">
      <c r="V1407" s="45"/>
    </row>
    <row r="1408" spans="22:22" x14ac:dyDescent="0.2">
      <c r="V1408" s="45"/>
    </row>
    <row r="1409" spans="22:22" x14ac:dyDescent="0.2">
      <c r="V1409" s="45"/>
    </row>
    <row r="1410" spans="22:22" x14ac:dyDescent="0.2">
      <c r="V1410" s="45"/>
    </row>
    <row r="1411" spans="22:22" x14ac:dyDescent="0.2">
      <c r="V1411" s="45"/>
    </row>
    <row r="1412" spans="22:22" x14ac:dyDescent="0.2">
      <c r="V1412" s="45"/>
    </row>
    <row r="1413" spans="22:22" x14ac:dyDescent="0.2">
      <c r="V1413" s="45"/>
    </row>
    <row r="1414" spans="22:22" x14ac:dyDescent="0.2">
      <c r="V1414" s="45"/>
    </row>
    <row r="1415" spans="22:22" x14ac:dyDescent="0.2">
      <c r="V1415" s="45"/>
    </row>
    <row r="1416" spans="22:22" x14ac:dyDescent="0.2">
      <c r="V1416" s="45"/>
    </row>
    <row r="1417" spans="22:22" x14ac:dyDescent="0.2">
      <c r="V1417" s="45"/>
    </row>
    <row r="1418" spans="22:22" x14ac:dyDescent="0.2">
      <c r="V1418" s="45"/>
    </row>
    <row r="1419" spans="22:22" x14ac:dyDescent="0.2">
      <c r="V1419" s="45"/>
    </row>
    <row r="1420" spans="22:22" x14ac:dyDescent="0.2">
      <c r="V1420" s="45"/>
    </row>
    <row r="1421" spans="22:22" x14ac:dyDescent="0.2">
      <c r="V1421" s="45"/>
    </row>
    <row r="1422" spans="22:22" x14ac:dyDescent="0.2">
      <c r="V1422" s="45"/>
    </row>
    <row r="1423" spans="22:22" x14ac:dyDescent="0.2">
      <c r="V1423" s="45"/>
    </row>
    <row r="1424" spans="22:22" x14ac:dyDescent="0.2">
      <c r="V1424" s="45"/>
    </row>
    <row r="1425" spans="22:22" x14ac:dyDescent="0.2">
      <c r="V1425" s="45"/>
    </row>
    <row r="1426" spans="22:22" x14ac:dyDescent="0.2">
      <c r="V1426" s="45"/>
    </row>
    <row r="1427" spans="22:22" x14ac:dyDescent="0.2">
      <c r="V1427" s="45"/>
    </row>
    <row r="1428" spans="22:22" x14ac:dyDescent="0.2">
      <c r="V1428" s="45"/>
    </row>
    <row r="1429" spans="22:22" x14ac:dyDescent="0.2">
      <c r="V1429" s="45"/>
    </row>
    <row r="1430" spans="22:22" x14ac:dyDescent="0.2">
      <c r="V1430" s="45"/>
    </row>
    <row r="1431" spans="22:22" x14ac:dyDescent="0.2">
      <c r="V1431" s="45"/>
    </row>
    <row r="1432" spans="22:22" x14ac:dyDescent="0.2">
      <c r="V1432" s="45"/>
    </row>
    <row r="1433" spans="22:22" x14ac:dyDescent="0.2">
      <c r="V1433" s="45"/>
    </row>
    <row r="1434" spans="22:22" x14ac:dyDescent="0.2">
      <c r="V1434" s="45"/>
    </row>
    <row r="1435" spans="22:22" x14ac:dyDescent="0.2">
      <c r="V1435" s="45"/>
    </row>
    <row r="1436" spans="22:22" x14ac:dyDescent="0.2">
      <c r="V1436" s="45"/>
    </row>
    <row r="1437" spans="22:22" x14ac:dyDescent="0.2">
      <c r="V1437" s="45"/>
    </row>
    <row r="1438" spans="22:22" x14ac:dyDescent="0.2">
      <c r="V1438" s="45"/>
    </row>
    <row r="1439" spans="22:22" x14ac:dyDescent="0.2">
      <c r="V1439" s="45"/>
    </row>
    <row r="1440" spans="22:22" x14ac:dyDescent="0.2">
      <c r="V1440" s="45"/>
    </row>
    <row r="1441" spans="22:22" x14ac:dyDescent="0.2">
      <c r="V1441" s="45"/>
    </row>
    <row r="1442" spans="22:22" x14ac:dyDescent="0.2">
      <c r="V1442" s="45"/>
    </row>
    <row r="1443" spans="22:22" x14ac:dyDescent="0.2">
      <c r="V1443" s="45"/>
    </row>
    <row r="1444" spans="22:22" x14ac:dyDescent="0.2">
      <c r="V1444" s="45"/>
    </row>
    <row r="1445" spans="22:22" x14ac:dyDescent="0.2">
      <c r="V1445" s="45"/>
    </row>
    <row r="1446" spans="22:22" x14ac:dyDescent="0.2">
      <c r="V1446" s="45"/>
    </row>
    <row r="1447" spans="22:22" x14ac:dyDescent="0.2">
      <c r="V1447" s="45"/>
    </row>
    <row r="1448" spans="22:22" x14ac:dyDescent="0.2">
      <c r="V1448" s="45"/>
    </row>
    <row r="1449" spans="22:22" x14ac:dyDescent="0.2">
      <c r="V1449" s="45"/>
    </row>
    <row r="1450" spans="22:22" x14ac:dyDescent="0.2">
      <c r="V1450" s="45"/>
    </row>
    <row r="1451" spans="22:22" x14ac:dyDescent="0.2">
      <c r="V1451" s="45"/>
    </row>
    <row r="1452" spans="22:22" x14ac:dyDescent="0.2">
      <c r="V1452" s="45"/>
    </row>
    <row r="1453" spans="22:22" x14ac:dyDescent="0.2">
      <c r="V1453" s="45"/>
    </row>
    <row r="1454" spans="22:22" x14ac:dyDescent="0.2">
      <c r="V1454" s="45"/>
    </row>
    <row r="1455" spans="22:22" x14ac:dyDescent="0.2">
      <c r="V1455" s="45"/>
    </row>
    <row r="1456" spans="22:22" x14ac:dyDescent="0.2">
      <c r="V1456" s="45"/>
    </row>
    <row r="1457" spans="22:22" x14ac:dyDescent="0.2">
      <c r="V1457" s="45"/>
    </row>
    <row r="1458" spans="22:22" x14ac:dyDescent="0.2">
      <c r="V1458" s="45"/>
    </row>
    <row r="1459" spans="22:22" x14ac:dyDescent="0.2">
      <c r="V1459" s="45"/>
    </row>
    <row r="1460" spans="22:22" x14ac:dyDescent="0.2">
      <c r="V1460" s="45"/>
    </row>
    <row r="1461" spans="22:22" x14ac:dyDescent="0.2">
      <c r="V1461" s="45"/>
    </row>
    <row r="1462" spans="22:22" x14ac:dyDescent="0.2">
      <c r="V1462" s="45"/>
    </row>
    <row r="1463" spans="22:22" x14ac:dyDescent="0.2">
      <c r="V1463" s="45"/>
    </row>
    <row r="1464" spans="22:22" x14ac:dyDescent="0.2">
      <c r="V1464" s="45"/>
    </row>
    <row r="1465" spans="22:22" x14ac:dyDescent="0.2">
      <c r="V1465" s="45"/>
    </row>
    <row r="1466" spans="22:22" x14ac:dyDescent="0.2">
      <c r="V1466" s="45"/>
    </row>
    <row r="1467" spans="22:22" x14ac:dyDescent="0.2">
      <c r="V1467" s="45"/>
    </row>
  </sheetData>
  <mergeCells count="6">
    <mergeCell ref="F5:J5"/>
    <mergeCell ref="K5:O5"/>
    <mergeCell ref="P5:V5"/>
    <mergeCell ref="A9:A16"/>
    <mergeCell ref="C9:C16"/>
    <mergeCell ref="D9:D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467"/>
  <sheetViews>
    <sheetView topLeftCell="A2" zoomScale="90" zoomScaleNormal="90" workbookViewId="0">
      <selection activeCell="E27" sqref="E27"/>
    </sheetView>
  </sheetViews>
  <sheetFormatPr defaultColWidth="10" defaultRowHeight="12.75" x14ac:dyDescent="0.2"/>
  <cols>
    <col min="1" max="1" width="27.42578125" style="3" customWidth="1"/>
    <col min="2" max="2" width="12.140625" style="3" customWidth="1"/>
    <col min="3" max="3" width="10.5703125" style="4" customWidth="1"/>
    <col min="4" max="5" width="10.42578125" style="5" customWidth="1"/>
    <col min="6" max="6" width="10.140625" style="3" bestFit="1" customWidth="1"/>
    <col min="7" max="8" width="9.140625" style="3" bestFit="1" customWidth="1"/>
    <col min="9" max="9" width="9.85546875" style="3" bestFit="1" customWidth="1"/>
    <col min="10" max="10" width="11.140625" style="3" customWidth="1"/>
    <col min="11" max="12" width="9.5703125" style="3" bestFit="1" customWidth="1"/>
    <col min="13" max="13" width="9.42578125" style="3" bestFit="1" customWidth="1"/>
    <col min="14" max="15" width="10.85546875" style="3" customWidth="1"/>
    <col min="16" max="16" width="11" style="3" customWidth="1"/>
    <col min="17" max="17" width="11" style="3" bestFit="1" customWidth="1"/>
    <col min="18" max="18" width="10.140625" style="3" bestFit="1" customWidth="1"/>
    <col min="19" max="19" width="9.85546875" style="3" bestFit="1" customWidth="1"/>
    <col min="20" max="20" width="10.28515625" style="3" bestFit="1" customWidth="1"/>
    <col min="21" max="21" width="9.5703125" style="3" bestFit="1" customWidth="1"/>
    <col min="22" max="22" width="10.28515625" style="3" customWidth="1"/>
    <col min="23" max="16384" width="10" style="3"/>
  </cols>
  <sheetData>
    <row r="2" spans="1:28" ht="15.6" x14ac:dyDescent="0.35">
      <c r="A2" s="1" t="s">
        <v>30</v>
      </c>
      <c r="B2" s="1"/>
      <c r="C2" s="2"/>
      <c r="D2" s="2"/>
      <c r="E2" s="2"/>
    </row>
    <row r="4" spans="1:28" ht="13.5" thickBot="1" x14ac:dyDescent="0.35">
      <c r="C4" s="7"/>
      <c r="D4" s="8"/>
      <c r="E4" s="8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8" s="15" customFormat="1" ht="18" customHeight="1" x14ac:dyDescent="0.35">
      <c r="A5" s="11"/>
      <c r="B5" s="11"/>
      <c r="C5" s="12"/>
      <c r="D5" s="13" t="s">
        <v>0</v>
      </c>
      <c r="E5" s="14"/>
      <c r="F5" s="175" t="s">
        <v>1</v>
      </c>
      <c r="G5" s="176"/>
      <c r="H5" s="176"/>
      <c r="I5" s="176"/>
      <c r="J5" s="177"/>
      <c r="K5" s="172" t="s">
        <v>2</v>
      </c>
      <c r="L5" s="190"/>
      <c r="M5" s="190"/>
      <c r="N5" s="190"/>
      <c r="O5" s="190"/>
      <c r="P5" s="172" t="s">
        <v>3</v>
      </c>
      <c r="Q5" s="191"/>
      <c r="R5" s="191"/>
      <c r="S5" s="191"/>
      <c r="T5" s="191"/>
      <c r="U5" s="191"/>
      <c r="V5" s="192"/>
    </row>
    <row r="6" spans="1:28" s="24" customFormat="1" ht="135.75" customHeight="1" thickBot="1" x14ac:dyDescent="0.4">
      <c r="A6" s="16" t="s">
        <v>4</v>
      </c>
      <c r="B6" s="16" t="s">
        <v>5</v>
      </c>
      <c r="C6" s="17" t="s">
        <v>6</v>
      </c>
      <c r="D6" s="18" t="s">
        <v>7</v>
      </c>
      <c r="E6" s="19" t="s">
        <v>8</v>
      </c>
      <c r="F6" s="20" t="s">
        <v>9</v>
      </c>
      <c r="G6" s="20" t="s">
        <v>10</v>
      </c>
      <c r="H6" s="20" t="s">
        <v>11</v>
      </c>
      <c r="I6" s="20" t="s">
        <v>12</v>
      </c>
      <c r="J6" s="21" t="s">
        <v>13</v>
      </c>
      <c r="K6" s="22" t="s">
        <v>14</v>
      </c>
      <c r="L6" s="20" t="s">
        <v>15</v>
      </c>
      <c r="M6" s="20" t="s">
        <v>16</v>
      </c>
      <c r="N6" s="20" t="s">
        <v>17</v>
      </c>
      <c r="O6" s="20" t="s">
        <v>18</v>
      </c>
      <c r="P6" s="23" t="s">
        <v>19</v>
      </c>
      <c r="Q6" s="20" t="s">
        <v>20</v>
      </c>
      <c r="R6" s="20" t="s">
        <v>21</v>
      </c>
      <c r="S6" s="20" t="s">
        <v>22</v>
      </c>
      <c r="T6" s="20" t="s">
        <v>23</v>
      </c>
      <c r="U6" s="20" t="s">
        <v>24</v>
      </c>
      <c r="V6" s="21" t="s">
        <v>25</v>
      </c>
    </row>
    <row r="7" spans="1:28" s="24" customFormat="1" ht="3.75" hidden="1" customHeight="1" x14ac:dyDescent="0.3">
      <c r="A7" s="25"/>
      <c r="B7" s="25"/>
      <c r="C7" s="26"/>
      <c r="D7" s="27"/>
      <c r="E7" s="27"/>
      <c r="F7" s="28"/>
      <c r="G7" s="29"/>
      <c r="H7" s="29"/>
      <c r="I7" s="29"/>
      <c r="J7" s="30"/>
      <c r="K7" s="29"/>
      <c r="L7" s="29"/>
      <c r="M7" s="29"/>
      <c r="N7" s="29"/>
      <c r="O7" s="29"/>
      <c r="P7" s="29"/>
      <c r="Q7" s="29"/>
      <c r="R7" s="29"/>
      <c r="S7" s="29"/>
      <c r="T7" s="29"/>
      <c r="U7" s="31"/>
      <c r="V7" s="32"/>
    </row>
    <row r="8" spans="1:28" ht="12.6" x14ac:dyDescent="0.25">
      <c r="A8" s="33"/>
      <c r="B8" s="34" t="s">
        <v>26</v>
      </c>
      <c r="C8" s="35"/>
      <c r="D8" s="36"/>
      <c r="E8" s="36"/>
      <c r="F8" s="37"/>
      <c r="G8" s="37"/>
      <c r="H8" s="37"/>
      <c r="I8" s="168">
        <v>41661</v>
      </c>
      <c r="J8" s="166">
        <f>I8+90</f>
        <v>41751</v>
      </c>
      <c r="K8" s="167">
        <f>J8+60</f>
        <v>41811</v>
      </c>
      <c r="L8" s="167">
        <f>K8+60</f>
        <v>41871</v>
      </c>
      <c r="M8" s="167">
        <f>L8+15</f>
        <v>41886</v>
      </c>
      <c r="N8" s="167">
        <f>M8+15</f>
        <v>41901</v>
      </c>
      <c r="O8" s="167">
        <f>N8+10</f>
        <v>41911</v>
      </c>
      <c r="P8" s="167">
        <f>O8+7</f>
        <v>41918</v>
      </c>
      <c r="Q8" s="167">
        <f>P8+7</f>
        <v>41925</v>
      </c>
      <c r="R8" s="167">
        <f>Q8+3</f>
        <v>41928</v>
      </c>
      <c r="S8" s="167">
        <f>R8+10</f>
        <v>41938</v>
      </c>
      <c r="T8" s="167">
        <f>S8+30</f>
        <v>41968</v>
      </c>
      <c r="U8" s="39" t="s">
        <v>35</v>
      </c>
      <c r="V8" s="166">
        <f>T8+810</f>
        <v>42778</v>
      </c>
    </row>
    <row r="9" spans="1:28" x14ac:dyDescent="0.2">
      <c r="A9" s="178" t="s">
        <v>36</v>
      </c>
      <c r="B9" s="40"/>
      <c r="C9" s="193" t="s">
        <v>31</v>
      </c>
      <c r="D9" s="182" t="s">
        <v>29</v>
      </c>
      <c r="E9" s="41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3"/>
      <c r="V9" s="44"/>
      <c r="W9" s="45"/>
    </row>
    <row r="10" spans="1:28" x14ac:dyDescent="0.2">
      <c r="A10" s="178"/>
      <c r="B10" s="40"/>
      <c r="C10" s="193"/>
      <c r="D10" s="182"/>
      <c r="E10" s="41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3"/>
      <c r="V10" s="46"/>
      <c r="W10" s="15"/>
      <c r="X10" s="15"/>
      <c r="Y10" s="15"/>
      <c r="Z10" s="15"/>
      <c r="AA10" s="15"/>
      <c r="AB10" s="15"/>
    </row>
    <row r="11" spans="1:28" x14ac:dyDescent="0.2">
      <c r="A11" s="178"/>
      <c r="B11" s="40"/>
      <c r="C11" s="193"/>
      <c r="D11" s="182"/>
      <c r="E11" s="41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3"/>
      <c r="V11" s="46"/>
    </row>
    <row r="12" spans="1:28" x14ac:dyDescent="0.2">
      <c r="A12" s="178"/>
      <c r="B12" s="47"/>
      <c r="C12" s="193"/>
      <c r="D12" s="182"/>
      <c r="E12" s="41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3"/>
      <c r="V12" s="46"/>
    </row>
    <row r="13" spans="1:28" x14ac:dyDescent="0.2">
      <c r="A13" s="178"/>
      <c r="B13" s="40"/>
      <c r="C13" s="193"/>
      <c r="D13" s="182"/>
      <c r="E13" s="41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3"/>
      <c r="V13" s="46"/>
    </row>
    <row r="14" spans="1:28" x14ac:dyDescent="0.2">
      <c r="A14" s="178"/>
      <c r="B14" s="40"/>
      <c r="C14" s="193"/>
      <c r="D14" s="182"/>
      <c r="E14" s="4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3"/>
      <c r="V14" s="46"/>
    </row>
    <row r="15" spans="1:28" x14ac:dyDescent="0.2">
      <c r="A15" s="178"/>
      <c r="B15" s="40"/>
      <c r="C15" s="193"/>
      <c r="D15" s="182"/>
      <c r="E15" s="41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3"/>
      <c r="V15" s="46"/>
    </row>
    <row r="16" spans="1:28" x14ac:dyDescent="0.2">
      <c r="A16" s="178"/>
      <c r="B16" s="40"/>
      <c r="C16" s="193"/>
      <c r="D16" s="182"/>
      <c r="E16" s="41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3"/>
      <c r="V16" s="46"/>
    </row>
    <row r="17" spans="1:22" ht="12.6" x14ac:dyDescent="0.25">
      <c r="A17" s="49"/>
      <c r="B17" s="40" t="s">
        <v>28</v>
      </c>
      <c r="C17" s="50"/>
      <c r="D17" s="51"/>
      <c r="E17" s="41"/>
      <c r="F17" s="165">
        <v>41409</v>
      </c>
      <c r="G17" s="165">
        <v>41584</v>
      </c>
      <c r="H17" s="165">
        <v>41584</v>
      </c>
      <c r="I17" s="165">
        <v>41659</v>
      </c>
      <c r="J17" s="42" t="s">
        <v>127</v>
      </c>
      <c r="K17" s="42" t="s">
        <v>128</v>
      </c>
      <c r="L17" s="42"/>
      <c r="M17" s="42"/>
      <c r="N17" s="42"/>
      <c r="O17" s="42"/>
      <c r="P17" s="42"/>
      <c r="Q17" s="42"/>
      <c r="R17" s="42"/>
      <c r="S17" s="42"/>
      <c r="T17" s="42"/>
      <c r="U17" s="43"/>
      <c r="V17" s="46"/>
    </row>
    <row r="18" spans="1:22" ht="12.6" x14ac:dyDescent="0.25">
      <c r="F18" s="45"/>
      <c r="G18" s="45"/>
      <c r="H18" s="45"/>
      <c r="I18" s="45"/>
      <c r="J18" s="52"/>
      <c r="K18" s="45"/>
      <c r="L18" s="45"/>
      <c r="M18" s="45"/>
      <c r="N18" s="45"/>
      <c r="O18" s="45"/>
      <c r="P18" s="45"/>
      <c r="Q18" s="45"/>
      <c r="R18" s="45"/>
      <c r="S18" s="45"/>
      <c r="T18" s="45"/>
      <c r="V18" s="45"/>
    </row>
    <row r="19" spans="1:22" ht="12.6" x14ac:dyDescent="0.25"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V19" s="45"/>
    </row>
    <row r="20" spans="1:22" ht="12.6" x14ac:dyDescent="0.25"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V20" s="45"/>
    </row>
    <row r="21" spans="1:22" ht="12.6" x14ac:dyDescent="0.25"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V21" s="45"/>
    </row>
    <row r="22" spans="1:22" ht="12.6" x14ac:dyDescent="0.25"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V22" s="45"/>
    </row>
    <row r="23" spans="1:22" x14ac:dyDescent="0.2"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V23" s="45"/>
    </row>
    <row r="24" spans="1:22" x14ac:dyDescent="0.2"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V24" s="45"/>
    </row>
    <row r="25" spans="1:22" x14ac:dyDescent="0.2"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V25" s="45"/>
    </row>
    <row r="26" spans="1:22" x14ac:dyDescent="0.2"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V26" s="45"/>
    </row>
    <row r="27" spans="1:22" x14ac:dyDescent="0.2"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V27" s="45"/>
    </row>
    <row r="28" spans="1:22" x14ac:dyDescent="0.2"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V28" s="45"/>
    </row>
    <row r="29" spans="1:22" x14ac:dyDescent="0.2"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V29" s="45"/>
    </row>
    <row r="30" spans="1:22" x14ac:dyDescent="0.2"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V30" s="45"/>
    </row>
    <row r="31" spans="1:22" x14ac:dyDescent="0.2"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V31" s="45"/>
    </row>
    <row r="32" spans="1:22" x14ac:dyDescent="0.2"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V32" s="45"/>
    </row>
    <row r="33" spans="6:22" x14ac:dyDescent="0.2"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V33" s="45"/>
    </row>
    <row r="34" spans="6:22" x14ac:dyDescent="0.2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V34" s="45"/>
    </row>
    <row r="35" spans="6:22" x14ac:dyDescent="0.2"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V35" s="45"/>
    </row>
    <row r="36" spans="6:22" x14ac:dyDescent="0.2"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V36" s="45"/>
    </row>
    <row r="37" spans="6:22" x14ac:dyDescent="0.2"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V37" s="45"/>
    </row>
    <row r="38" spans="6:22" x14ac:dyDescent="0.2"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V38" s="45"/>
    </row>
    <row r="39" spans="6:22" x14ac:dyDescent="0.2"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V39" s="45"/>
    </row>
    <row r="40" spans="6:22" x14ac:dyDescent="0.2"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V40" s="45"/>
    </row>
    <row r="41" spans="6:22" x14ac:dyDescent="0.2"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V41" s="45"/>
    </row>
    <row r="42" spans="6:22" x14ac:dyDescent="0.2"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V42" s="45"/>
    </row>
    <row r="43" spans="6:22" x14ac:dyDescent="0.2"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V43" s="45"/>
    </row>
    <row r="44" spans="6:22" x14ac:dyDescent="0.2"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V44" s="45"/>
    </row>
    <row r="45" spans="6:22" x14ac:dyDescent="0.2"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V45" s="45"/>
    </row>
    <row r="46" spans="6:22" x14ac:dyDescent="0.2"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V46" s="45"/>
    </row>
    <row r="47" spans="6:22" x14ac:dyDescent="0.2"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V47" s="45"/>
    </row>
    <row r="48" spans="6:22" x14ac:dyDescent="0.2"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V48" s="45"/>
    </row>
    <row r="49" spans="6:22" x14ac:dyDescent="0.2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V49" s="45"/>
    </row>
    <row r="50" spans="6:22" x14ac:dyDescent="0.2"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V50" s="45"/>
    </row>
    <row r="51" spans="6:22" x14ac:dyDescent="0.2"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V51" s="45"/>
    </row>
    <row r="52" spans="6:22" x14ac:dyDescent="0.2"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V52" s="45"/>
    </row>
    <row r="53" spans="6:22" x14ac:dyDescent="0.2"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V53" s="45"/>
    </row>
    <row r="54" spans="6:22" x14ac:dyDescent="0.2"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V54" s="45"/>
    </row>
    <row r="55" spans="6:22" x14ac:dyDescent="0.2"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V55" s="45"/>
    </row>
    <row r="56" spans="6:22" x14ac:dyDescent="0.2"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V56" s="45"/>
    </row>
    <row r="57" spans="6:22" x14ac:dyDescent="0.2"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V57" s="45"/>
    </row>
    <row r="58" spans="6:22" x14ac:dyDescent="0.2"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V58" s="45"/>
    </row>
    <row r="59" spans="6:22" x14ac:dyDescent="0.2"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V59" s="45"/>
    </row>
    <row r="60" spans="6:22" x14ac:dyDescent="0.2"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V60" s="45"/>
    </row>
    <row r="61" spans="6:22" x14ac:dyDescent="0.2"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V61" s="45"/>
    </row>
    <row r="62" spans="6:22" x14ac:dyDescent="0.2"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V62" s="45"/>
    </row>
    <row r="63" spans="6:22" x14ac:dyDescent="0.2"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V63" s="45"/>
    </row>
    <row r="64" spans="6:22" x14ac:dyDescent="0.2"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V64" s="45"/>
    </row>
    <row r="65" spans="6:22" x14ac:dyDescent="0.2"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V65" s="45"/>
    </row>
    <row r="66" spans="6:22" x14ac:dyDescent="0.2"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V66" s="45"/>
    </row>
    <row r="67" spans="6:22" x14ac:dyDescent="0.2"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V67" s="45"/>
    </row>
    <row r="68" spans="6:22" x14ac:dyDescent="0.2"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V68" s="45"/>
    </row>
    <row r="69" spans="6:22" x14ac:dyDescent="0.2"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V69" s="45"/>
    </row>
    <row r="70" spans="6:22" x14ac:dyDescent="0.2"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V70" s="45"/>
    </row>
    <row r="71" spans="6:22" x14ac:dyDescent="0.2"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V71" s="45"/>
    </row>
    <row r="72" spans="6:22" x14ac:dyDescent="0.2"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V72" s="45"/>
    </row>
    <row r="73" spans="6:22" x14ac:dyDescent="0.2"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V73" s="45"/>
    </row>
    <row r="74" spans="6:22" x14ac:dyDescent="0.2"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V74" s="45"/>
    </row>
    <row r="75" spans="6:22" x14ac:dyDescent="0.2"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V75" s="45"/>
    </row>
    <row r="76" spans="6:22" x14ac:dyDescent="0.2"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V76" s="45"/>
    </row>
    <row r="77" spans="6:22" x14ac:dyDescent="0.2"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V77" s="45"/>
    </row>
    <row r="78" spans="6:22" x14ac:dyDescent="0.2"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V78" s="45"/>
    </row>
    <row r="79" spans="6:22" x14ac:dyDescent="0.2"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V79" s="45"/>
    </row>
    <row r="80" spans="6:22" x14ac:dyDescent="0.2"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V80" s="45"/>
    </row>
    <row r="81" spans="6:22" x14ac:dyDescent="0.2"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V81" s="45"/>
    </row>
    <row r="82" spans="6:22" x14ac:dyDescent="0.2"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V82" s="45"/>
    </row>
    <row r="83" spans="6:22" x14ac:dyDescent="0.2"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V83" s="45"/>
    </row>
    <row r="84" spans="6:22" x14ac:dyDescent="0.2"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V84" s="45"/>
    </row>
    <row r="85" spans="6:22" x14ac:dyDescent="0.2"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V85" s="45"/>
    </row>
    <row r="86" spans="6:22" x14ac:dyDescent="0.2"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V86" s="45"/>
    </row>
    <row r="87" spans="6:22" x14ac:dyDescent="0.2"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V87" s="45"/>
    </row>
    <row r="88" spans="6:22" x14ac:dyDescent="0.2"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V88" s="45"/>
    </row>
    <row r="89" spans="6:22" x14ac:dyDescent="0.2"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V89" s="45"/>
    </row>
    <row r="90" spans="6:22" x14ac:dyDescent="0.2"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V90" s="45"/>
    </row>
    <row r="91" spans="6:22" x14ac:dyDescent="0.2"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V91" s="45"/>
    </row>
    <row r="92" spans="6:22" x14ac:dyDescent="0.2"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V92" s="45"/>
    </row>
    <row r="93" spans="6:22" x14ac:dyDescent="0.2"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V93" s="45"/>
    </row>
    <row r="94" spans="6:22" x14ac:dyDescent="0.2"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V94" s="45"/>
    </row>
    <row r="95" spans="6:22" x14ac:dyDescent="0.2"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V95" s="45"/>
    </row>
    <row r="96" spans="6:22" x14ac:dyDescent="0.2"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V96" s="45"/>
    </row>
    <row r="97" spans="6:22" x14ac:dyDescent="0.2"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V97" s="45"/>
    </row>
    <row r="98" spans="6:22" x14ac:dyDescent="0.2"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V98" s="45"/>
    </row>
    <row r="99" spans="6:22" x14ac:dyDescent="0.2"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V99" s="45"/>
    </row>
    <row r="100" spans="6:22" x14ac:dyDescent="0.2"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V100" s="45"/>
    </row>
    <row r="101" spans="6:22" x14ac:dyDescent="0.2"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V101" s="45"/>
    </row>
    <row r="102" spans="6:22" x14ac:dyDescent="0.2"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V102" s="45"/>
    </row>
    <row r="103" spans="6:22" x14ac:dyDescent="0.2"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V103" s="45"/>
    </row>
    <row r="104" spans="6:22" x14ac:dyDescent="0.2"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V104" s="45"/>
    </row>
    <row r="105" spans="6:22" x14ac:dyDescent="0.2"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V105" s="45"/>
    </row>
    <row r="106" spans="6:22" x14ac:dyDescent="0.2"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V106" s="45"/>
    </row>
    <row r="107" spans="6:22" x14ac:dyDescent="0.2"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V107" s="45"/>
    </row>
    <row r="108" spans="6:22" x14ac:dyDescent="0.2"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V108" s="45"/>
    </row>
    <row r="109" spans="6:22" x14ac:dyDescent="0.2"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V109" s="45"/>
    </row>
    <row r="110" spans="6:22" x14ac:dyDescent="0.2"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V110" s="45"/>
    </row>
    <row r="111" spans="6:22" x14ac:dyDescent="0.2"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V111" s="45"/>
    </row>
    <row r="112" spans="6:22" x14ac:dyDescent="0.2"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V112" s="45"/>
    </row>
    <row r="113" spans="6:22" x14ac:dyDescent="0.2"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V113" s="45"/>
    </row>
    <row r="114" spans="6:22" x14ac:dyDescent="0.2"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V114" s="45"/>
    </row>
    <row r="115" spans="6:22" x14ac:dyDescent="0.2"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V115" s="45"/>
    </row>
    <row r="116" spans="6:22" x14ac:dyDescent="0.2"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V116" s="45"/>
    </row>
    <row r="117" spans="6:22" x14ac:dyDescent="0.2"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V117" s="45"/>
    </row>
    <row r="118" spans="6:22" x14ac:dyDescent="0.2"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V118" s="45"/>
    </row>
    <row r="119" spans="6:22" x14ac:dyDescent="0.2"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V119" s="45"/>
    </row>
    <row r="120" spans="6:22" x14ac:dyDescent="0.2"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V120" s="45"/>
    </row>
    <row r="121" spans="6:22" x14ac:dyDescent="0.2"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V121" s="45"/>
    </row>
    <row r="122" spans="6:22" x14ac:dyDescent="0.2"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V122" s="45"/>
    </row>
    <row r="123" spans="6:22" x14ac:dyDescent="0.2"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V123" s="45"/>
    </row>
    <row r="124" spans="6:22" x14ac:dyDescent="0.2"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V124" s="45"/>
    </row>
    <row r="125" spans="6:22" x14ac:dyDescent="0.2"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V125" s="45"/>
    </row>
    <row r="126" spans="6:22" x14ac:dyDescent="0.2"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V126" s="45"/>
    </row>
    <row r="127" spans="6:22" x14ac:dyDescent="0.2"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V127" s="45"/>
    </row>
    <row r="128" spans="6:22" x14ac:dyDescent="0.2"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V128" s="45"/>
    </row>
    <row r="129" spans="6:22" x14ac:dyDescent="0.2"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V129" s="45"/>
    </row>
    <row r="130" spans="6:22" x14ac:dyDescent="0.2"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V130" s="45"/>
    </row>
    <row r="131" spans="6:22" x14ac:dyDescent="0.2"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V131" s="45"/>
    </row>
    <row r="132" spans="6:22" x14ac:dyDescent="0.2"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V132" s="45"/>
    </row>
    <row r="133" spans="6:22" x14ac:dyDescent="0.2"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V133" s="45"/>
    </row>
    <row r="134" spans="6:22" x14ac:dyDescent="0.2"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V134" s="45"/>
    </row>
    <row r="135" spans="6:22" x14ac:dyDescent="0.2"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V135" s="45"/>
    </row>
    <row r="136" spans="6:22" x14ac:dyDescent="0.2"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V136" s="45"/>
    </row>
    <row r="137" spans="6:22" x14ac:dyDescent="0.2"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V137" s="45"/>
    </row>
    <row r="138" spans="6:22" x14ac:dyDescent="0.2"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V138" s="45"/>
    </row>
    <row r="139" spans="6:22" x14ac:dyDescent="0.2"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V139" s="45"/>
    </row>
    <row r="140" spans="6:22" x14ac:dyDescent="0.2"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V140" s="45"/>
    </row>
    <row r="141" spans="6:22" x14ac:dyDescent="0.2"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V141" s="45"/>
    </row>
    <row r="142" spans="6:22" x14ac:dyDescent="0.2"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V142" s="45"/>
    </row>
    <row r="143" spans="6:22" x14ac:dyDescent="0.2"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V143" s="45"/>
    </row>
    <row r="144" spans="6:22" x14ac:dyDescent="0.2"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V144" s="45"/>
    </row>
    <row r="145" spans="6:22" x14ac:dyDescent="0.2"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V145" s="45"/>
    </row>
    <row r="146" spans="6:22" x14ac:dyDescent="0.2"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V146" s="45"/>
    </row>
    <row r="147" spans="6:22" x14ac:dyDescent="0.2"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V147" s="45"/>
    </row>
    <row r="148" spans="6:22" x14ac:dyDescent="0.2"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V148" s="45"/>
    </row>
    <row r="149" spans="6:22" x14ac:dyDescent="0.2"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V149" s="45"/>
    </row>
    <row r="150" spans="6:22" x14ac:dyDescent="0.2"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V150" s="45"/>
    </row>
    <row r="151" spans="6:22" x14ac:dyDescent="0.2"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V151" s="45"/>
    </row>
    <row r="152" spans="6:22" x14ac:dyDescent="0.2"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V152" s="45"/>
    </row>
    <row r="153" spans="6:22" x14ac:dyDescent="0.2"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V153" s="45"/>
    </row>
    <row r="154" spans="6:22" x14ac:dyDescent="0.2"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V154" s="45"/>
    </row>
    <row r="155" spans="6:22" x14ac:dyDescent="0.2"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V155" s="45"/>
    </row>
    <row r="156" spans="6:22" x14ac:dyDescent="0.2"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V156" s="45"/>
    </row>
    <row r="157" spans="6:22" x14ac:dyDescent="0.2"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V157" s="45"/>
    </row>
    <row r="158" spans="6:22" x14ac:dyDescent="0.2"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V158" s="45"/>
    </row>
    <row r="159" spans="6:22" x14ac:dyDescent="0.2"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V159" s="45"/>
    </row>
    <row r="160" spans="6:22" x14ac:dyDescent="0.2"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V160" s="45"/>
    </row>
    <row r="161" spans="6:22" x14ac:dyDescent="0.2"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V161" s="45"/>
    </row>
    <row r="162" spans="6:22" x14ac:dyDescent="0.2"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V162" s="45"/>
    </row>
    <row r="163" spans="6:22" x14ac:dyDescent="0.2"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V163" s="45"/>
    </row>
    <row r="164" spans="6:22" x14ac:dyDescent="0.2"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V164" s="45"/>
    </row>
    <row r="165" spans="6:22" x14ac:dyDescent="0.2"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V165" s="45"/>
    </row>
    <row r="166" spans="6:22" x14ac:dyDescent="0.2"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V166" s="45"/>
    </row>
    <row r="167" spans="6:22" x14ac:dyDescent="0.2"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V167" s="45"/>
    </row>
    <row r="168" spans="6:22" x14ac:dyDescent="0.2"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V168" s="45"/>
    </row>
    <row r="169" spans="6:22" x14ac:dyDescent="0.2"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V169" s="45"/>
    </row>
    <row r="170" spans="6:22" x14ac:dyDescent="0.2"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V170" s="45"/>
    </row>
    <row r="171" spans="6:22" x14ac:dyDescent="0.2"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V171" s="45"/>
    </row>
    <row r="172" spans="6:22" x14ac:dyDescent="0.2"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V172" s="45"/>
    </row>
    <row r="173" spans="6:22" x14ac:dyDescent="0.2"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V173" s="45"/>
    </row>
    <row r="174" spans="6:22" x14ac:dyDescent="0.2"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V174" s="45"/>
    </row>
    <row r="175" spans="6:22" x14ac:dyDescent="0.2"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V175" s="45"/>
    </row>
    <row r="176" spans="6:22" x14ac:dyDescent="0.2"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V176" s="45"/>
    </row>
    <row r="177" spans="6:22" x14ac:dyDescent="0.2"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V177" s="45"/>
    </row>
    <row r="178" spans="6:22" x14ac:dyDescent="0.2"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V178" s="45"/>
    </row>
    <row r="179" spans="6:22" x14ac:dyDescent="0.2"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V179" s="45"/>
    </row>
    <row r="180" spans="6:22" x14ac:dyDescent="0.2"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V180" s="45"/>
    </row>
    <row r="181" spans="6:22" x14ac:dyDescent="0.2"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V181" s="45"/>
    </row>
    <row r="182" spans="6:22" x14ac:dyDescent="0.2"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V182" s="45"/>
    </row>
    <row r="183" spans="6:22" x14ac:dyDescent="0.2"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V183" s="45"/>
    </row>
    <row r="184" spans="6:22" x14ac:dyDescent="0.2"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V184" s="45"/>
    </row>
    <row r="185" spans="6:22" x14ac:dyDescent="0.2"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V185" s="45"/>
    </row>
    <row r="186" spans="6:22" x14ac:dyDescent="0.2"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V186" s="45"/>
    </row>
    <row r="187" spans="6:22" x14ac:dyDescent="0.2"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V187" s="45"/>
    </row>
    <row r="188" spans="6:22" x14ac:dyDescent="0.2"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V188" s="45"/>
    </row>
    <row r="189" spans="6:22" x14ac:dyDescent="0.2"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V189" s="45"/>
    </row>
    <row r="190" spans="6:22" x14ac:dyDescent="0.2"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V190" s="45"/>
    </row>
    <row r="191" spans="6:22" x14ac:dyDescent="0.2"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V191" s="45"/>
    </row>
    <row r="192" spans="6:22" x14ac:dyDescent="0.2"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V192" s="45"/>
    </row>
    <row r="193" spans="6:22" x14ac:dyDescent="0.2"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V193" s="45"/>
    </row>
    <row r="194" spans="6:22" x14ac:dyDescent="0.2"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V194" s="45"/>
    </row>
    <row r="195" spans="6:22" x14ac:dyDescent="0.2"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V195" s="45"/>
    </row>
    <row r="196" spans="6:22" x14ac:dyDescent="0.2"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V196" s="45"/>
    </row>
    <row r="197" spans="6:22" x14ac:dyDescent="0.2"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V197" s="45"/>
    </row>
    <row r="198" spans="6:22" x14ac:dyDescent="0.2"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V198" s="45"/>
    </row>
    <row r="199" spans="6:22" x14ac:dyDescent="0.2"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V199" s="45"/>
    </row>
    <row r="200" spans="6:22" x14ac:dyDescent="0.2"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V200" s="45"/>
    </row>
    <row r="201" spans="6:22" x14ac:dyDescent="0.2"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V201" s="45"/>
    </row>
    <row r="202" spans="6:22" x14ac:dyDescent="0.2"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V202" s="45"/>
    </row>
    <row r="203" spans="6:22" x14ac:dyDescent="0.2"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V203" s="45"/>
    </row>
    <row r="204" spans="6:22" x14ac:dyDescent="0.2"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V204" s="45"/>
    </row>
    <row r="205" spans="6:22" x14ac:dyDescent="0.2"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V205" s="45"/>
    </row>
    <row r="206" spans="6:22" x14ac:dyDescent="0.2"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V206" s="45"/>
    </row>
    <row r="207" spans="6:22" x14ac:dyDescent="0.2"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V207" s="45"/>
    </row>
    <row r="208" spans="6:22" x14ac:dyDescent="0.2"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V208" s="45"/>
    </row>
    <row r="209" spans="6:22" x14ac:dyDescent="0.2"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V209" s="45"/>
    </row>
    <row r="210" spans="6:22" x14ac:dyDescent="0.2"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V210" s="45"/>
    </row>
    <row r="211" spans="6:22" x14ac:dyDescent="0.2"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V211" s="45"/>
    </row>
    <row r="212" spans="6:22" x14ac:dyDescent="0.2"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V212" s="45"/>
    </row>
    <row r="213" spans="6:22" x14ac:dyDescent="0.2"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V213" s="45"/>
    </row>
    <row r="214" spans="6:22" x14ac:dyDescent="0.2"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V214" s="45"/>
    </row>
    <row r="215" spans="6:22" x14ac:dyDescent="0.2"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V215" s="45"/>
    </row>
    <row r="216" spans="6:22" x14ac:dyDescent="0.2"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V216" s="45"/>
    </row>
    <row r="217" spans="6:22" x14ac:dyDescent="0.2"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V217" s="45"/>
    </row>
    <row r="218" spans="6:22" x14ac:dyDescent="0.2"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V218" s="45"/>
    </row>
    <row r="219" spans="6:22" x14ac:dyDescent="0.2"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V219" s="45"/>
    </row>
    <row r="220" spans="6:22" x14ac:dyDescent="0.2"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V220" s="45"/>
    </row>
    <row r="221" spans="6:22" x14ac:dyDescent="0.2"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V221" s="45"/>
    </row>
    <row r="222" spans="6:22" x14ac:dyDescent="0.2"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V222" s="45"/>
    </row>
    <row r="223" spans="6:22" x14ac:dyDescent="0.2"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V223" s="45"/>
    </row>
    <row r="224" spans="6:22" x14ac:dyDescent="0.2"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V224" s="45"/>
    </row>
    <row r="225" spans="6:22" x14ac:dyDescent="0.2"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V225" s="45"/>
    </row>
    <row r="226" spans="6:22" x14ac:dyDescent="0.2"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V226" s="45"/>
    </row>
    <row r="227" spans="6:22" x14ac:dyDescent="0.2"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V227" s="45"/>
    </row>
    <row r="228" spans="6:22" x14ac:dyDescent="0.2"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V228" s="45"/>
    </row>
    <row r="229" spans="6:22" x14ac:dyDescent="0.2"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V229" s="45"/>
    </row>
    <row r="230" spans="6:22" x14ac:dyDescent="0.2"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V230" s="45"/>
    </row>
    <row r="231" spans="6:22" x14ac:dyDescent="0.2"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V231" s="45"/>
    </row>
    <row r="232" spans="6:22" x14ac:dyDescent="0.2"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V232" s="45"/>
    </row>
    <row r="233" spans="6:22" x14ac:dyDescent="0.2"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V233" s="45"/>
    </row>
    <row r="234" spans="6:22" x14ac:dyDescent="0.2"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V234" s="45"/>
    </row>
    <row r="235" spans="6:22" x14ac:dyDescent="0.2"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V235" s="45"/>
    </row>
    <row r="236" spans="6:22" x14ac:dyDescent="0.2"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V236" s="45"/>
    </row>
    <row r="237" spans="6:22" x14ac:dyDescent="0.2"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V237" s="45"/>
    </row>
    <row r="238" spans="6:22" x14ac:dyDescent="0.2"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V238" s="45"/>
    </row>
    <row r="239" spans="6:22" x14ac:dyDescent="0.2"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V239" s="45"/>
    </row>
    <row r="240" spans="6:22" x14ac:dyDescent="0.2"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V240" s="45"/>
    </row>
    <row r="241" spans="6:22" x14ac:dyDescent="0.2"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V241" s="45"/>
    </row>
    <row r="242" spans="6:22" x14ac:dyDescent="0.2"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V242" s="45"/>
    </row>
    <row r="243" spans="6:22" x14ac:dyDescent="0.2"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V243" s="45"/>
    </row>
    <row r="244" spans="6:22" x14ac:dyDescent="0.2"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V244" s="45"/>
    </row>
    <row r="245" spans="6:22" x14ac:dyDescent="0.2"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V245" s="45"/>
    </row>
    <row r="246" spans="6:22" x14ac:dyDescent="0.2"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V246" s="45"/>
    </row>
    <row r="247" spans="6:22" x14ac:dyDescent="0.2"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V247" s="45"/>
    </row>
    <row r="248" spans="6:22" x14ac:dyDescent="0.2"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V248" s="45"/>
    </row>
    <row r="249" spans="6:22" x14ac:dyDescent="0.2"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V249" s="45"/>
    </row>
    <row r="250" spans="6:22" x14ac:dyDescent="0.2"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V250" s="45"/>
    </row>
    <row r="251" spans="6:22" x14ac:dyDescent="0.2"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V251" s="45"/>
    </row>
    <row r="252" spans="6:22" x14ac:dyDescent="0.2"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V252" s="45"/>
    </row>
    <row r="253" spans="6:22" x14ac:dyDescent="0.2"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V253" s="45"/>
    </row>
    <row r="254" spans="6:22" x14ac:dyDescent="0.2"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V254" s="45"/>
    </row>
    <row r="255" spans="6:22" x14ac:dyDescent="0.2"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V255" s="45"/>
    </row>
    <row r="256" spans="6:22" x14ac:dyDescent="0.2"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V256" s="45"/>
    </row>
    <row r="257" spans="6:22" x14ac:dyDescent="0.2"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V257" s="45"/>
    </row>
    <row r="258" spans="6:22" x14ac:dyDescent="0.2"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V258" s="45"/>
    </row>
    <row r="259" spans="6:22" x14ac:dyDescent="0.2"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V259" s="45"/>
    </row>
    <row r="260" spans="6:22" x14ac:dyDescent="0.2"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V260" s="45"/>
    </row>
    <row r="261" spans="6:22" x14ac:dyDescent="0.2"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V261" s="45"/>
    </row>
    <row r="262" spans="6:22" x14ac:dyDescent="0.2"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V262" s="45"/>
    </row>
    <row r="263" spans="6:22" x14ac:dyDescent="0.2"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V263" s="45"/>
    </row>
    <row r="264" spans="6:22" x14ac:dyDescent="0.2"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V264" s="45"/>
    </row>
    <row r="265" spans="6:22" x14ac:dyDescent="0.2"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V265" s="45"/>
    </row>
    <row r="266" spans="6:22" x14ac:dyDescent="0.2"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V266" s="45"/>
    </row>
    <row r="267" spans="6:22" x14ac:dyDescent="0.2"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V267" s="45"/>
    </row>
    <row r="268" spans="6:22" x14ac:dyDescent="0.2"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V268" s="45"/>
    </row>
    <row r="269" spans="6:22" x14ac:dyDescent="0.2"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V269" s="45"/>
    </row>
    <row r="270" spans="6:22" x14ac:dyDescent="0.2"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V270" s="45"/>
    </row>
    <row r="271" spans="6:22" x14ac:dyDescent="0.2"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V271" s="45"/>
    </row>
    <row r="272" spans="6:22" x14ac:dyDescent="0.2"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V272" s="45"/>
    </row>
    <row r="273" spans="6:22" x14ac:dyDescent="0.2"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V273" s="45"/>
    </row>
    <row r="274" spans="6:22" x14ac:dyDescent="0.2"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V274" s="45"/>
    </row>
    <row r="275" spans="6:22" x14ac:dyDescent="0.2"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V275" s="45"/>
    </row>
    <row r="276" spans="6:22" x14ac:dyDescent="0.2"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V276" s="45"/>
    </row>
    <row r="277" spans="6:22" x14ac:dyDescent="0.2"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V277" s="45"/>
    </row>
    <row r="278" spans="6:22" x14ac:dyDescent="0.2"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V278" s="45"/>
    </row>
    <row r="279" spans="6:22" x14ac:dyDescent="0.2"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V279" s="45"/>
    </row>
    <row r="280" spans="6:22" x14ac:dyDescent="0.2"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V280" s="45"/>
    </row>
    <row r="281" spans="6:22" x14ac:dyDescent="0.2"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V281" s="45"/>
    </row>
    <row r="282" spans="6:22" x14ac:dyDescent="0.2"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V282" s="45"/>
    </row>
    <row r="283" spans="6:22" x14ac:dyDescent="0.2"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V283" s="45"/>
    </row>
    <row r="284" spans="6:22" x14ac:dyDescent="0.2"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V284" s="45"/>
    </row>
    <row r="285" spans="6:22" x14ac:dyDescent="0.2"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V285" s="45"/>
    </row>
    <row r="286" spans="6:22" x14ac:dyDescent="0.2"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V286" s="45"/>
    </row>
    <row r="287" spans="6:22" x14ac:dyDescent="0.2"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V287" s="45"/>
    </row>
    <row r="288" spans="6:22" x14ac:dyDescent="0.2"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V288" s="45"/>
    </row>
    <row r="289" spans="6:22" x14ac:dyDescent="0.2"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V289" s="45"/>
    </row>
    <row r="290" spans="6:22" x14ac:dyDescent="0.2"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V290" s="45"/>
    </row>
    <row r="291" spans="6:22" x14ac:dyDescent="0.2"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V291" s="45"/>
    </row>
    <row r="292" spans="6:22" x14ac:dyDescent="0.2"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V292" s="45"/>
    </row>
    <row r="293" spans="6:22" x14ac:dyDescent="0.2"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V293" s="45"/>
    </row>
    <row r="294" spans="6:22" x14ac:dyDescent="0.2"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V294" s="45"/>
    </row>
    <row r="295" spans="6:22" x14ac:dyDescent="0.2"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V295" s="45"/>
    </row>
    <row r="296" spans="6:22" x14ac:dyDescent="0.2"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V296" s="45"/>
    </row>
    <row r="297" spans="6:22" x14ac:dyDescent="0.2"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V297" s="45"/>
    </row>
    <row r="298" spans="6:22" x14ac:dyDescent="0.2"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V298" s="45"/>
    </row>
    <row r="299" spans="6:22" x14ac:dyDescent="0.2"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V299" s="45"/>
    </row>
    <row r="300" spans="6:22" x14ac:dyDescent="0.2"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V300" s="45"/>
    </row>
    <row r="301" spans="6:22" x14ac:dyDescent="0.2"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V301" s="45"/>
    </row>
    <row r="302" spans="6:22" x14ac:dyDescent="0.2"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V302" s="45"/>
    </row>
    <row r="303" spans="6:22" x14ac:dyDescent="0.2"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V303" s="45"/>
    </row>
    <row r="304" spans="6:22" x14ac:dyDescent="0.2"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V304" s="45"/>
    </row>
    <row r="305" spans="6:22" x14ac:dyDescent="0.2"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V305" s="45"/>
    </row>
    <row r="306" spans="6:22" x14ac:dyDescent="0.2"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V306" s="45"/>
    </row>
    <row r="307" spans="6:22" x14ac:dyDescent="0.2"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V307" s="45"/>
    </row>
    <row r="308" spans="6:22" x14ac:dyDescent="0.2"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V308" s="45"/>
    </row>
    <row r="309" spans="6:22" x14ac:dyDescent="0.2"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V309" s="45"/>
    </row>
    <row r="310" spans="6:22" x14ac:dyDescent="0.2"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V310" s="45"/>
    </row>
    <row r="311" spans="6:22" x14ac:dyDescent="0.2"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V311" s="45"/>
    </row>
    <row r="312" spans="6:22" x14ac:dyDescent="0.2"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V312" s="45"/>
    </row>
    <row r="313" spans="6:22" x14ac:dyDescent="0.2"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V313" s="45"/>
    </row>
    <row r="314" spans="6:22" x14ac:dyDescent="0.2"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V314" s="45"/>
    </row>
    <row r="315" spans="6:22" x14ac:dyDescent="0.2"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V315" s="45"/>
    </row>
    <row r="316" spans="6:22" x14ac:dyDescent="0.2"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V316" s="45"/>
    </row>
    <row r="317" spans="6:22" x14ac:dyDescent="0.2"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V317" s="45"/>
    </row>
    <row r="318" spans="6:22" x14ac:dyDescent="0.2"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V318" s="45"/>
    </row>
    <row r="319" spans="6:22" x14ac:dyDescent="0.2"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V319" s="45"/>
    </row>
    <row r="320" spans="6:22" x14ac:dyDescent="0.2"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V320" s="45"/>
    </row>
    <row r="321" spans="6:22" x14ac:dyDescent="0.2"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V321" s="45"/>
    </row>
    <row r="322" spans="6:22" x14ac:dyDescent="0.2"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V322" s="45"/>
    </row>
    <row r="323" spans="6:22" x14ac:dyDescent="0.2"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V323" s="45"/>
    </row>
    <row r="324" spans="6:22" x14ac:dyDescent="0.2"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V324" s="45"/>
    </row>
    <row r="325" spans="6:22" x14ac:dyDescent="0.2"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V325" s="45"/>
    </row>
    <row r="326" spans="6:22" x14ac:dyDescent="0.2"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V326" s="45"/>
    </row>
    <row r="327" spans="6:22" x14ac:dyDescent="0.2"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V327" s="45"/>
    </row>
    <row r="328" spans="6:22" x14ac:dyDescent="0.2"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V328" s="45"/>
    </row>
    <row r="329" spans="6:22" x14ac:dyDescent="0.2"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V329" s="45"/>
    </row>
    <row r="330" spans="6:22" x14ac:dyDescent="0.2"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V330" s="45"/>
    </row>
    <row r="331" spans="6:22" x14ac:dyDescent="0.2"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V331" s="45"/>
    </row>
    <row r="332" spans="6:22" x14ac:dyDescent="0.2"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V332" s="45"/>
    </row>
    <row r="333" spans="6:22" x14ac:dyDescent="0.2"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V333" s="45"/>
    </row>
    <row r="334" spans="6:22" x14ac:dyDescent="0.2"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V334" s="45"/>
    </row>
    <row r="335" spans="6:22" x14ac:dyDescent="0.2"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V335" s="45"/>
    </row>
    <row r="336" spans="6:22" x14ac:dyDescent="0.2"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V336" s="45"/>
    </row>
    <row r="337" spans="6:22" x14ac:dyDescent="0.2"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V337" s="45"/>
    </row>
    <row r="338" spans="6:22" x14ac:dyDescent="0.2"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V338" s="45"/>
    </row>
    <row r="339" spans="6:22" x14ac:dyDescent="0.2"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V339" s="45"/>
    </row>
    <row r="340" spans="6:22" x14ac:dyDescent="0.2"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V340" s="45"/>
    </row>
    <row r="341" spans="6:22" x14ac:dyDescent="0.2"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V341" s="45"/>
    </row>
    <row r="342" spans="6:22" x14ac:dyDescent="0.2"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V342" s="45"/>
    </row>
    <row r="343" spans="6:22" x14ac:dyDescent="0.2"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V343" s="45"/>
    </row>
    <row r="344" spans="6:22" x14ac:dyDescent="0.2"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V344" s="45"/>
    </row>
    <row r="345" spans="6:22" x14ac:dyDescent="0.2"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V345" s="45"/>
    </row>
    <row r="346" spans="6:22" x14ac:dyDescent="0.2"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V346" s="45"/>
    </row>
    <row r="347" spans="6:22" x14ac:dyDescent="0.2"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V347" s="45"/>
    </row>
    <row r="348" spans="6:22" x14ac:dyDescent="0.2"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V348" s="45"/>
    </row>
    <row r="349" spans="6:22" x14ac:dyDescent="0.2"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V349" s="45"/>
    </row>
    <row r="350" spans="6:22" x14ac:dyDescent="0.2"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V350" s="45"/>
    </row>
    <row r="351" spans="6:22" x14ac:dyDescent="0.2"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V351" s="45"/>
    </row>
    <row r="352" spans="6:22" x14ac:dyDescent="0.2"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V352" s="45"/>
    </row>
    <row r="353" spans="6:22" x14ac:dyDescent="0.2"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V353" s="45"/>
    </row>
    <row r="354" spans="6:22" x14ac:dyDescent="0.2"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V354" s="45"/>
    </row>
    <row r="355" spans="6:22" x14ac:dyDescent="0.2"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V355" s="45"/>
    </row>
    <row r="356" spans="6:22" x14ac:dyDescent="0.2"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V356" s="45"/>
    </row>
    <row r="357" spans="6:22" x14ac:dyDescent="0.2"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V357" s="45"/>
    </row>
    <row r="358" spans="6:22" x14ac:dyDescent="0.2"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V358" s="45"/>
    </row>
    <row r="359" spans="6:22" x14ac:dyDescent="0.2"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V359" s="45"/>
    </row>
    <row r="360" spans="6:22" x14ac:dyDescent="0.2"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V360" s="45"/>
    </row>
    <row r="361" spans="6:22" x14ac:dyDescent="0.2"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V361" s="45"/>
    </row>
    <row r="362" spans="6:22" x14ac:dyDescent="0.2"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V362" s="45"/>
    </row>
    <row r="363" spans="6:22" x14ac:dyDescent="0.2"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V363" s="45"/>
    </row>
    <row r="364" spans="6:22" x14ac:dyDescent="0.2"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V364" s="45"/>
    </row>
    <row r="365" spans="6:22" x14ac:dyDescent="0.2"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V365" s="45"/>
    </row>
    <row r="366" spans="6:22" x14ac:dyDescent="0.2"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V366" s="45"/>
    </row>
    <row r="367" spans="6:22" x14ac:dyDescent="0.2"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V367" s="45"/>
    </row>
    <row r="368" spans="6:22" x14ac:dyDescent="0.2"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V368" s="45"/>
    </row>
    <row r="369" spans="6:22" x14ac:dyDescent="0.2"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V369" s="45"/>
    </row>
    <row r="370" spans="6:22" x14ac:dyDescent="0.2"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V370" s="45"/>
    </row>
    <row r="371" spans="6:22" x14ac:dyDescent="0.2"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V371" s="45"/>
    </row>
    <row r="372" spans="6:22" x14ac:dyDescent="0.2"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V372" s="45"/>
    </row>
    <row r="373" spans="6:22" x14ac:dyDescent="0.2"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V373" s="45"/>
    </row>
    <row r="374" spans="6:22" x14ac:dyDescent="0.2"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V374" s="45"/>
    </row>
    <row r="375" spans="6:22" x14ac:dyDescent="0.2"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V375" s="45"/>
    </row>
    <row r="376" spans="6:22" x14ac:dyDescent="0.2"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V376" s="45"/>
    </row>
    <row r="377" spans="6:22" x14ac:dyDescent="0.2"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V377" s="45"/>
    </row>
    <row r="378" spans="6:22" x14ac:dyDescent="0.2"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V378" s="45"/>
    </row>
    <row r="379" spans="6:22" x14ac:dyDescent="0.2"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V379" s="45"/>
    </row>
    <row r="380" spans="6:22" x14ac:dyDescent="0.2"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V380" s="45"/>
    </row>
    <row r="381" spans="6:22" x14ac:dyDescent="0.2"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V381" s="45"/>
    </row>
    <row r="382" spans="6:22" x14ac:dyDescent="0.2"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V382" s="45"/>
    </row>
    <row r="383" spans="6:22" x14ac:dyDescent="0.2"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V383" s="45"/>
    </row>
    <row r="384" spans="6:22" x14ac:dyDescent="0.2"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V384" s="45"/>
    </row>
    <row r="385" spans="6:22" x14ac:dyDescent="0.2"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V385" s="45"/>
    </row>
    <row r="386" spans="6:22" x14ac:dyDescent="0.2"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V386" s="45"/>
    </row>
    <row r="387" spans="6:22" x14ac:dyDescent="0.2"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V387" s="45"/>
    </row>
    <row r="388" spans="6:22" x14ac:dyDescent="0.2"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V388" s="45"/>
    </row>
    <row r="389" spans="6:22" x14ac:dyDescent="0.2"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V389" s="45"/>
    </row>
    <row r="390" spans="6:22" x14ac:dyDescent="0.2"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V390" s="45"/>
    </row>
    <row r="391" spans="6:22" x14ac:dyDescent="0.2"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V391" s="45"/>
    </row>
    <row r="392" spans="6:22" x14ac:dyDescent="0.2"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V392" s="45"/>
    </row>
    <row r="393" spans="6:22" x14ac:dyDescent="0.2"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V393" s="45"/>
    </row>
    <row r="394" spans="6:22" x14ac:dyDescent="0.2"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V394" s="45"/>
    </row>
    <row r="395" spans="6:22" x14ac:dyDescent="0.2"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V395" s="45"/>
    </row>
    <row r="396" spans="6:22" x14ac:dyDescent="0.2"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V396" s="45"/>
    </row>
    <row r="397" spans="6:22" x14ac:dyDescent="0.2"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V397" s="45"/>
    </row>
    <row r="398" spans="6:22" x14ac:dyDescent="0.2"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V398" s="45"/>
    </row>
    <row r="399" spans="6:22" x14ac:dyDescent="0.2"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V399" s="45"/>
    </row>
    <row r="400" spans="6:22" x14ac:dyDescent="0.2"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V400" s="45"/>
    </row>
    <row r="401" spans="6:22" x14ac:dyDescent="0.2"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V401" s="45"/>
    </row>
    <row r="402" spans="6:22" x14ac:dyDescent="0.2"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V402" s="45"/>
    </row>
    <row r="403" spans="6:22" x14ac:dyDescent="0.2"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V403" s="45"/>
    </row>
    <row r="404" spans="6:22" x14ac:dyDescent="0.2"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V404" s="45"/>
    </row>
    <row r="405" spans="6:22" x14ac:dyDescent="0.2"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V405" s="45"/>
    </row>
    <row r="406" spans="6:22" x14ac:dyDescent="0.2"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V406" s="45"/>
    </row>
    <row r="407" spans="6:22" x14ac:dyDescent="0.2"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V407" s="45"/>
    </row>
    <row r="408" spans="6:22" x14ac:dyDescent="0.2"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V408" s="45"/>
    </row>
    <row r="409" spans="6:22" x14ac:dyDescent="0.2"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V409" s="45"/>
    </row>
    <row r="410" spans="6:22" x14ac:dyDescent="0.2"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V410" s="45"/>
    </row>
    <row r="411" spans="6:22" x14ac:dyDescent="0.2"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V411" s="45"/>
    </row>
    <row r="412" spans="6:22" x14ac:dyDescent="0.2"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V412" s="45"/>
    </row>
    <row r="413" spans="6:22" x14ac:dyDescent="0.2"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V413" s="45"/>
    </row>
    <row r="414" spans="6:22" x14ac:dyDescent="0.2"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V414" s="45"/>
    </row>
    <row r="415" spans="6:22" x14ac:dyDescent="0.2"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V415" s="45"/>
    </row>
    <row r="416" spans="6:22" x14ac:dyDescent="0.2"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V416" s="45"/>
    </row>
    <row r="417" spans="6:22" x14ac:dyDescent="0.2"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V417" s="45"/>
    </row>
    <row r="418" spans="6:22" x14ac:dyDescent="0.2"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V418" s="45"/>
    </row>
    <row r="419" spans="6:22" x14ac:dyDescent="0.2"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V419" s="45"/>
    </row>
    <row r="420" spans="6:22" x14ac:dyDescent="0.2"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V420" s="45"/>
    </row>
    <row r="421" spans="6:22" x14ac:dyDescent="0.2"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V421" s="45"/>
    </row>
    <row r="422" spans="6:22" x14ac:dyDescent="0.2"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V422" s="45"/>
    </row>
    <row r="423" spans="6:22" x14ac:dyDescent="0.2"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V423" s="45"/>
    </row>
    <row r="424" spans="6:22" x14ac:dyDescent="0.2"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V424" s="45"/>
    </row>
    <row r="425" spans="6:22" x14ac:dyDescent="0.2"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V425" s="45"/>
    </row>
    <row r="426" spans="6:22" x14ac:dyDescent="0.2"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V426" s="45"/>
    </row>
    <row r="427" spans="6:22" x14ac:dyDescent="0.2"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V427" s="45"/>
    </row>
    <row r="428" spans="6:22" x14ac:dyDescent="0.2"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V428" s="45"/>
    </row>
    <row r="429" spans="6:22" x14ac:dyDescent="0.2"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V429" s="45"/>
    </row>
    <row r="430" spans="6:22" x14ac:dyDescent="0.2"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V430" s="45"/>
    </row>
    <row r="431" spans="6:22" x14ac:dyDescent="0.2"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V431" s="45"/>
    </row>
    <row r="432" spans="6:22" x14ac:dyDescent="0.2"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V432" s="45"/>
    </row>
    <row r="433" spans="6:22" x14ac:dyDescent="0.2"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V433" s="45"/>
    </row>
    <row r="434" spans="6:22" x14ac:dyDescent="0.2"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V434" s="45"/>
    </row>
    <row r="435" spans="6:22" x14ac:dyDescent="0.2"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V435" s="45"/>
    </row>
    <row r="436" spans="6:22" x14ac:dyDescent="0.2"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V436" s="45"/>
    </row>
    <row r="437" spans="6:22" x14ac:dyDescent="0.2"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V437" s="45"/>
    </row>
    <row r="438" spans="6:22" x14ac:dyDescent="0.2"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V438" s="45"/>
    </row>
    <row r="439" spans="6:22" x14ac:dyDescent="0.2"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V439" s="45"/>
    </row>
    <row r="440" spans="6:22" x14ac:dyDescent="0.2"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V440" s="45"/>
    </row>
    <row r="441" spans="6:22" x14ac:dyDescent="0.2"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V441" s="45"/>
    </row>
    <row r="442" spans="6:22" x14ac:dyDescent="0.2"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V442" s="45"/>
    </row>
    <row r="443" spans="6:22" x14ac:dyDescent="0.2"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V443" s="45"/>
    </row>
    <row r="444" spans="6:22" x14ac:dyDescent="0.2"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V444" s="45"/>
    </row>
    <row r="445" spans="6:22" x14ac:dyDescent="0.2"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V445" s="45"/>
    </row>
    <row r="446" spans="6:22" x14ac:dyDescent="0.2"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V446" s="45"/>
    </row>
    <row r="447" spans="6:22" x14ac:dyDescent="0.2"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V447" s="45"/>
    </row>
    <row r="448" spans="6:22" x14ac:dyDescent="0.2"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V448" s="45"/>
    </row>
    <row r="449" spans="6:22" x14ac:dyDescent="0.2"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V449" s="45"/>
    </row>
    <row r="450" spans="6:22" x14ac:dyDescent="0.2"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V450" s="45"/>
    </row>
    <row r="451" spans="6:22" x14ac:dyDescent="0.2"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V451" s="45"/>
    </row>
    <row r="452" spans="6:22" x14ac:dyDescent="0.2"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V452" s="45"/>
    </row>
    <row r="453" spans="6:22" x14ac:dyDescent="0.2"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V453" s="45"/>
    </row>
    <row r="454" spans="6:22" x14ac:dyDescent="0.2"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V454" s="45"/>
    </row>
    <row r="455" spans="6:22" x14ac:dyDescent="0.2"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V455" s="45"/>
    </row>
    <row r="456" spans="6:22" x14ac:dyDescent="0.2"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V456" s="45"/>
    </row>
    <row r="457" spans="6:22" x14ac:dyDescent="0.2"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V457" s="45"/>
    </row>
    <row r="458" spans="6:22" x14ac:dyDescent="0.2"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V458" s="45"/>
    </row>
    <row r="459" spans="6:22" x14ac:dyDescent="0.2"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V459" s="45"/>
    </row>
    <row r="460" spans="6:22" x14ac:dyDescent="0.2"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V460" s="45"/>
    </row>
    <row r="461" spans="6:22" x14ac:dyDescent="0.2"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V461" s="45"/>
    </row>
    <row r="462" spans="6:22" x14ac:dyDescent="0.2"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V462" s="45"/>
    </row>
    <row r="463" spans="6:22" x14ac:dyDescent="0.2"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V463" s="45"/>
    </row>
    <row r="464" spans="6:22" x14ac:dyDescent="0.2"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V464" s="45"/>
    </row>
    <row r="465" spans="6:22" x14ac:dyDescent="0.2"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V465" s="45"/>
    </row>
    <row r="466" spans="6:22" x14ac:dyDescent="0.2"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V466" s="45"/>
    </row>
    <row r="467" spans="6:22" x14ac:dyDescent="0.2"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V467" s="45"/>
    </row>
    <row r="468" spans="6:22" x14ac:dyDescent="0.2"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V468" s="45"/>
    </row>
    <row r="469" spans="6:22" x14ac:dyDescent="0.2"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V469" s="45"/>
    </row>
    <row r="470" spans="6:22" x14ac:dyDescent="0.2"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V470" s="45"/>
    </row>
    <row r="471" spans="6:22" x14ac:dyDescent="0.2"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V471" s="45"/>
    </row>
    <row r="472" spans="6:22" x14ac:dyDescent="0.2"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V472" s="45"/>
    </row>
    <row r="473" spans="6:22" x14ac:dyDescent="0.2"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V473" s="45"/>
    </row>
    <row r="474" spans="6:22" x14ac:dyDescent="0.2"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V474" s="45"/>
    </row>
    <row r="475" spans="6:22" x14ac:dyDescent="0.2"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V475" s="45"/>
    </row>
    <row r="476" spans="6:22" x14ac:dyDescent="0.2"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V476" s="45"/>
    </row>
    <row r="477" spans="6:22" x14ac:dyDescent="0.2"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V477" s="45"/>
    </row>
    <row r="478" spans="6:22" x14ac:dyDescent="0.2"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V478" s="45"/>
    </row>
    <row r="479" spans="6:22" x14ac:dyDescent="0.2"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V479" s="45"/>
    </row>
    <row r="480" spans="6:22" x14ac:dyDescent="0.2"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V480" s="45"/>
    </row>
    <row r="481" spans="6:22" x14ac:dyDescent="0.2"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V481" s="45"/>
    </row>
    <row r="482" spans="6:22" x14ac:dyDescent="0.2"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V482" s="45"/>
    </row>
    <row r="483" spans="6:22" x14ac:dyDescent="0.2"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V483" s="45"/>
    </row>
    <row r="484" spans="6:22" x14ac:dyDescent="0.2"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V484" s="45"/>
    </row>
    <row r="485" spans="6:22" x14ac:dyDescent="0.2"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V485" s="45"/>
    </row>
    <row r="486" spans="6:22" x14ac:dyDescent="0.2"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V486" s="45"/>
    </row>
    <row r="487" spans="6:22" x14ac:dyDescent="0.2"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V487" s="45"/>
    </row>
    <row r="488" spans="6:22" x14ac:dyDescent="0.2"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V488" s="45"/>
    </row>
    <row r="489" spans="6:22" x14ac:dyDescent="0.2"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V489" s="45"/>
    </row>
    <row r="490" spans="6:22" x14ac:dyDescent="0.2"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V490" s="45"/>
    </row>
    <row r="491" spans="6:22" x14ac:dyDescent="0.2"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V491" s="45"/>
    </row>
    <row r="492" spans="6:22" x14ac:dyDescent="0.2"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V492" s="45"/>
    </row>
    <row r="493" spans="6:22" x14ac:dyDescent="0.2"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V493" s="45"/>
    </row>
    <row r="494" spans="6:22" x14ac:dyDescent="0.2"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V494" s="45"/>
    </row>
    <row r="495" spans="6:22" x14ac:dyDescent="0.2"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V495" s="45"/>
    </row>
    <row r="496" spans="6:22" x14ac:dyDescent="0.2"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V496" s="45"/>
    </row>
    <row r="497" spans="6:22" x14ac:dyDescent="0.2"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V497" s="45"/>
    </row>
    <row r="498" spans="6:22" x14ac:dyDescent="0.2"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V498" s="45"/>
    </row>
    <row r="499" spans="6:22" x14ac:dyDescent="0.2"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V499" s="45"/>
    </row>
    <row r="500" spans="6:22" x14ac:dyDescent="0.2"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V500" s="45"/>
    </row>
    <row r="501" spans="6:22" x14ac:dyDescent="0.2"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V501" s="45"/>
    </row>
    <row r="502" spans="6:22" x14ac:dyDescent="0.2"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V502" s="45"/>
    </row>
    <row r="503" spans="6:22" x14ac:dyDescent="0.2"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V503" s="45"/>
    </row>
    <row r="504" spans="6:22" x14ac:dyDescent="0.2"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V504" s="45"/>
    </row>
    <row r="505" spans="6:22" x14ac:dyDescent="0.2"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V505" s="45"/>
    </row>
    <row r="506" spans="6:22" x14ac:dyDescent="0.2"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V506" s="45"/>
    </row>
    <row r="507" spans="6:22" x14ac:dyDescent="0.2"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V507" s="45"/>
    </row>
    <row r="508" spans="6:22" x14ac:dyDescent="0.2"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V508" s="45"/>
    </row>
    <row r="509" spans="6:22" x14ac:dyDescent="0.2"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V509" s="45"/>
    </row>
    <row r="510" spans="6:22" x14ac:dyDescent="0.2"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V510" s="45"/>
    </row>
    <row r="511" spans="6:22" x14ac:dyDescent="0.2"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V511" s="45"/>
    </row>
    <row r="512" spans="6:22" x14ac:dyDescent="0.2"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V512" s="45"/>
    </row>
    <row r="513" spans="6:22" x14ac:dyDescent="0.2"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V513" s="45"/>
    </row>
    <row r="514" spans="6:22" x14ac:dyDescent="0.2"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V514" s="45"/>
    </row>
    <row r="515" spans="6:22" x14ac:dyDescent="0.2"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V515" s="45"/>
    </row>
    <row r="516" spans="6:22" x14ac:dyDescent="0.2"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V516" s="45"/>
    </row>
    <row r="517" spans="6:22" x14ac:dyDescent="0.2"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V517" s="45"/>
    </row>
    <row r="518" spans="6:22" x14ac:dyDescent="0.2"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V518" s="45"/>
    </row>
    <row r="519" spans="6:22" x14ac:dyDescent="0.2"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V519" s="45"/>
    </row>
    <row r="520" spans="6:22" x14ac:dyDescent="0.2"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V520" s="45"/>
    </row>
    <row r="521" spans="6:22" x14ac:dyDescent="0.2"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V521" s="45"/>
    </row>
    <row r="522" spans="6:22" x14ac:dyDescent="0.2"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V522" s="45"/>
    </row>
    <row r="523" spans="6:22" x14ac:dyDescent="0.2"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V523" s="45"/>
    </row>
    <row r="524" spans="6:22" x14ac:dyDescent="0.2"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V524" s="45"/>
    </row>
    <row r="525" spans="6:22" x14ac:dyDescent="0.2"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V525" s="45"/>
    </row>
    <row r="526" spans="6:22" x14ac:dyDescent="0.2"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V526" s="45"/>
    </row>
    <row r="527" spans="6:22" x14ac:dyDescent="0.2"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V527" s="45"/>
    </row>
    <row r="528" spans="6:22" x14ac:dyDescent="0.2"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V528" s="45"/>
    </row>
    <row r="529" spans="6:22" x14ac:dyDescent="0.2"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V529" s="45"/>
    </row>
    <row r="530" spans="6:22" x14ac:dyDescent="0.2"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V530" s="45"/>
    </row>
    <row r="531" spans="6:22" x14ac:dyDescent="0.2"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V531" s="45"/>
    </row>
    <row r="532" spans="6:22" x14ac:dyDescent="0.2"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V532" s="45"/>
    </row>
    <row r="533" spans="6:22" x14ac:dyDescent="0.2"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V533" s="45"/>
    </row>
    <row r="534" spans="6:22" x14ac:dyDescent="0.2"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V534" s="45"/>
    </row>
    <row r="535" spans="6:22" x14ac:dyDescent="0.2"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V535" s="45"/>
    </row>
    <row r="536" spans="6:22" x14ac:dyDescent="0.2"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V536" s="45"/>
    </row>
    <row r="537" spans="6:22" x14ac:dyDescent="0.2"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V537" s="45"/>
    </row>
    <row r="538" spans="6:22" x14ac:dyDescent="0.2"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V538" s="45"/>
    </row>
    <row r="539" spans="6:22" x14ac:dyDescent="0.2"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V539" s="45"/>
    </row>
    <row r="540" spans="6:22" x14ac:dyDescent="0.2"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V540" s="45"/>
    </row>
    <row r="541" spans="6:22" x14ac:dyDescent="0.2"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V541" s="45"/>
    </row>
    <row r="542" spans="6:22" x14ac:dyDescent="0.2"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V542" s="45"/>
    </row>
    <row r="543" spans="6:22" x14ac:dyDescent="0.2"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V543" s="45"/>
    </row>
    <row r="544" spans="6:22" x14ac:dyDescent="0.2"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V544" s="45"/>
    </row>
    <row r="545" spans="6:22" x14ac:dyDescent="0.2"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V545" s="45"/>
    </row>
    <row r="546" spans="6:22" x14ac:dyDescent="0.2"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V546" s="45"/>
    </row>
    <row r="547" spans="6:22" x14ac:dyDescent="0.2"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V547" s="45"/>
    </row>
    <row r="548" spans="6:22" x14ac:dyDescent="0.2"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V548" s="45"/>
    </row>
    <row r="549" spans="6:22" x14ac:dyDescent="0.2"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V549" s="45"/>
    </row>
    <row r="550" spans="6:22" x14ac:dyDescent="0.2"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V550" s="45"/>
    </row>
    <row r="551" spans="6:22" x14ac:dyDescent="0.2"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V551" s="45"/>
    </row>
    <row r="552" spans="6:22" x14ac:dyDescent="0.2"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V552" s="45"/>
    </row>
    <row r="553" spans="6:22" x14ac:dyDescent="0.2"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V553" s="45"/>
    </row>
    <row r="554" spans="6:22" x14ac:dyDescent="0.2"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V554" s="45"/>
    </row>
    <row r="555" spans="6:22" x14ac:dyDescent="0.2"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V555" s="45"/>
    </row>
    <row r="556" spans="6:22" x14ac:dyDescent="0.2"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V556" s="45"/>
    </row>
    <row r="557" spans="6:22" x14ac:dyDescent="0.2"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V557" s="45"/>
    </row>
    <row r="558" spans="6:22" x14ac:dyDescent="0.2"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V558" s="45"/>
    </row>
    <row r="559" spans="6:22" x14ac:dyDescent="0.2"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V559" s="45"/>
    </row>
    <row r="560" spans="6:22" x14ac:dyDescent="0.2"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V560" s="45"/>
    </row>
    <row r="561" spans="6:22" x14ac:dyDescent="0.2"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V561" s="45"/>
    </row>
    <row r="562" spans="6:22" x14ac:dyDescent="0.2"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V562" s="45"/>
    </row>
    <row r="563" spans="6:22" x14ac:dyDescent="0.2"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V563" s="45"/>
    </row>
    <row r="564" spans="6:22" x14ac:dyDescent="0.2"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V564" s="45"/>
    </row>
    <row r="565" spans="6:22" x14ac:dyDescent="0.2"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V565" s="45"/>
    </row>
    <row r="566" spans="6:22" x14ac:dyDescent="0.2"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V566" s="45"/>
    </row>
    <row r="567" spans="6:22" x14ac:dyDescent="0.2"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V567" s="45"/>
    </row>
    <row r="568" spans="6:22" x14ac:dyDescent="0.2"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V568" s="45"/>
    </row>
    <row r="569" spans="6:22" x14ac:dyDescent="0.2"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V569" s="45"/>
    </row>
    <row r="570" spans="6:22" x14ac:dyDescent="0.2"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V570" s="45"/>
    </row>
    <row r="571" spans="6:22" x14ac:dyDescent="0.2"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V571" s="45"/>
    </row>
    <row r="572" spans="6:22" x14ac:dyDescent="0.2"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V572" s="45"/>
    </row>
    <row r="573" spans="6:22" x14ac:dyDescent="0.2"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V573" s="45"/>
    </row>
    <row r="574" spans="6:22" x14ac:dyDescent="0.2"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V574" s="45"/>
    </row>
    <row r="575" spans="6:22" x14ac:dyDescent="0.2"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V575" s="45"/>
    </row>
    <row r="576" spans="6:22" x14ac:dyDescent="0.2"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V576" s="45"/>
    </row>
    <row r="577" spans="6:22" x14ac:dyDescent="0.2"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V577" s="45"/>
    </row>
    <row r="578" spans="6:22" x14ac:dyDescent="0.2"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V578" s="45"/>
    </row>
    <row r="579" spans="6:22" x14ac:dyDescent="0.2"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V579" s="45"/>
    </row>
    <row r="580" spans="6:22" x14ac:dyDescent="0.2"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V580" s="45"/>
    </row>
    <row r="581" spans="6:22" x14ac:dyDescent="0.2"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V581" s="45"/>
    </row>
    <row r="582" spans="6:22" x14ac:dyDescent="0.2"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V582" s="45"/>
    </row>
    <row r="583" spans="6:22" x14ac:dyDescent="0.2"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V583" s="45"/>
    </row>
    <row r="584" spans="6:22" x14ac:dyDescent="0.2"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V584" s="45"/>
    </row>
    <row r="585" spans="6:22" x14ac:dyDescent="0.2"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V585" s="45"/>
    </row>
    <row r="586" spans="6:22" x14ac:dyDescent="0.2"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V586" s="45"/>
    </row>
    <row r="587" spans="6:22" x14ac:dyDescent="0.2"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V587" s="45"/>
    </row>
    <row r="588" spans="6:22" x14ac:dyDescent="0.2"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V588" s="45"/>
    </row>
    <row r="589" spans="6:22" x14ac:dyDescent="0.2"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V589" s="45"/>
    </row>
    <row r="590" spans="6:22" x14ac:dyDescent="0.2"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V590" s="45"/>
    </row>
    <row r="591" spans="6:22" x14ac:dyDescent="0.2"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V591" s="45"/>
    </row>
    <row r="592" spans="6:22" x14ac:dyDescent="0.2"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V592" s="45"/>
    </row>
    <row r="593" spans="6:22" x14ac:dyDescent="0.2"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V593" s="45"/>
    </row>
    <row r="594" spans="6:22" x14ac:dyDescent="0.2"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V594" s="45"/>
    </row>
    <row r="595" spans="6:22" x14ac:dyDescent="0.2"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V595" s="45"/>
    </row>
    <row r="596" spans="6:22" x14ac:dyDescent="0.2"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V596" s="45"/>
    </row>
    <row r="597" spans="6:22" x14ac:dyDescent="0.2"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V597" s="45"/>
    </row>
    <row r="598" spans="6:22" x14ac:dyDescent="0.2"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V598" s="45"/>
    </row>
    <row r="599" spans="6:22" x14ac:dyDescent="0.2"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V599" s="45"/>
    </row>
    <row r="600" spans="6:22" x14ac:dyDescent="0.2"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V600" s="45"/>
    </row>
    <row r="601" spans="6:22" x14ac:dyDescent="0.2"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V601" s="45"/>
    </row>
    <row r="602" spans="6:22" x14ac:dyDescent="0.2"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V602" s="45"/>
    </row>
    <row r="603" spans="6:22" x14ac:dyDescent="0.2"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V603" s="45"/>
    </row>
    <row r="604" spans="6:22" x14ac:dyDescent="0.2"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V604" s="45"/>
    </row>
    <row r="605" spans="6:22" x14ac:dyDescent="0.2"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V605" s="45"/>
    </row>
    <row r="606" spans="6:22" x14ac:dyDescent="0.2"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V606" s="45"/>
    </row>
    <row r="607" spans="6:22" x14ac:dyDescent="0.2"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V607" s="45"/>
    </row>
    <row r="608" spans="6:22" x14ac:dyDescent="0.2"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V608" s="45"/>
    </row>
    <row r="609" spans="6:22" x14ac:dyDescent="0.2"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V609" s="45"/>
    </row>
    <row r="610" spans="6:22" x14ac:dyDescent="0.2"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V610" s="45"/>
    </row>
    <row r="611" spans="6:22" x14ac:dyDescent="0.2"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V611" s="45"/>
    </row>
    <row r="612" spans="6:22" x14ac:dyDescent="0.2"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V612" s="45"/>
    </row>
    <row r="613" spans="6:22" x14ac:dyDescent="0.2"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V613" s="45"/>
    </row>
    <row r="614" spans="6:22" x14ac:dyDescent="0.2"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V614" s="45"/>
    </row>
    <row r="615" spans="6:22" x14ac:dyDescent="0.2"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V615" s="45"/>
    </row>
    <row r="616" spans="6:22" x14ac:dyDescent="0.2"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V616" s="45"/>
    </row>
    <row r="617" spans="6:22" x14ac:dyDescent="0.2"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V617" s="45"/>
    </row>
    <row r="618" spans="6:22" x14ac:dyDescent="0.2"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V618" s="45"/>
    </row>
    <row r="619" spans="6:22" x14ac:dyDescent="0.2"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V619" s="45"/>
    </row>
    <row r="620" spans="6:22" x14ac:dyDescent="0.2"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V620" s="45"/>
    </row>
    <row r="621" spans="6:22" x14ac:dyDescent="0.2"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V621" s="45"/>
    </row>
    <row r="622" spans="6:22" x14ac:dyDescent="0.2"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V622" s="45"/>
    </row>
    <row r="623" spans="6:22" x14ac:dyDescent="0.2"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V623" s="45"/>
    </row>
    <row r="624" spans="6:22" x14ac:dyDescent="0.2"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V624" s="45"/>
    </row>
    <row r="625" spans="6:22" x14ac:dyDescent="0.2"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V625" s="45"/>
    </row>
    <row r="626" spans="6:22" x14ac:dyDescent="0.2"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V626" s="45"/>
    </row>
    <row r="627" spans="6:22" x14ac:dyDescent="0.2"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V627" s="45"/>
    </row>
    <row r="628" spans="6:22" x14ac:dyDescent="0.2"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V628" s="45"/>
    </row>
    <row r="629" spans="6:22" x14ac:dyDescent="0.2"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V629" s="45"/>
    </row>
    <row r="630" spans="6:22" x14ac:dyDescent="0.2"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V630" s="45"/>
    </row>
    <row r="631" spans="6:22" x14ac:dyDescent="0.2"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V631" s="45"/>
    </row>
    <row r="632" spans="6:22" x14ac:dyDescent="0.2"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V632" s="45"/>
    </row>
    <row r="633" spans="6:22" x14ac:dyDescent="0.2"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V633" s="45"/>
    </row>
    <row r="634" spans="6:22" x14ac:dyDescent="0.2"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V634" s="45"/>
    </row>
    <row r="635" spans="6:22" x14ac:dyDescent="0.2"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V635" s="45"/>
    </row>
    <row r="636" spans="6:22" x14ac:dyDescent="0.2"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V636" s="45"/>
    </row>
    <row r="637" spans="6:22" x14ac:dyDescent="0.2"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V637" s="45"/>
    </row>
    <row r="638" spans="6:22" x14ac:dyDescent="0.2"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V638" s="45"/>
    </row>
    <row r="639" spans="6:22" x14ac:dyDescent="0.2"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V639" s="45"/>
    </row>
    <row r="640" spans="6:22" x14ac:dyDescent="0.2"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V640" s="45"/>
    </row>
    <row r="641" spans="6:22" x14ac:dyDescent="0.2"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V641" s="45"/>
    </row>
    <row r="642" spans="6:22" x14ac:dyDescent="0.2"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V642" s="45"/>
    </row>
    <row r="643" spans="6:22" x14ac:dyDescent="0.2"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V643" s="45"/>
    </row>
    <row r="644" spans="6:22" x14ac:dyDescent="0.2"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V644" s="45"/>
    </row>
    <row r="645" spans="6:22" x14ac:dyDescent="0.2"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V645" s="45"/>
    </row>
    <row r="646" spans="6:22" x14ac:dyDescent="0.2"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V646" s="45"/>
    </row>
    <row r="647" spans="6:22" x14ac:dyDescent="0.2"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V647" s="45"/>
    </row>
    <row r="648" spans="6:22" x14ac:dyDescent="0.2"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V648" s="45"/>
    </row>
    <row r="649" spans="6:22" x14ac:dyDescent="0.2"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V649" s="45"/>
    </row>
    <row r="650" spans="6:22" x14ac:dyDescent="0.2"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V650" s="45"/>
    </row>
    <row r="651" spans="6:22" x14ac:dyDescent="0.2"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V651" s="45"/>
    </row>
    <row r="652" spans="6:22" x14ac:dyDescent="0.2"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V652" s="45"/>
    </row>
    <row r="653" spans="6:22" x14ac:dyDescent="0.2"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V653" s="45"/>
    </row>
    <row r="654" spans="6:22" x14ac:dyDescent="0.2"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V654" s="45"/>
    </row>
    <row r="655" spans="6:22" x14ac:dyDescent="0.2"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V655" s="45"/>
    </row>
    <row r="656" spans="6:22" x14ac:dyDescent="0.2"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V656" s="45"/>
    </row>
    <row r="657" spans="6:22" x14ac:dyDescent="0.2"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V657" s="45"/>
    </row>
    <row r="658" spans="6:22" x14ac:dyDescent="0.2"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V658" s="45"/>
    </row>
    <row r="659" spans="6:22" x14ac:dyDescent="0.2"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V659" s="45"/>
    </row>
    <row r="660" spans="6:22" x14ac:dyDescent="0.2"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V660" s="45"/>
    </row>
    <row r="661" spans="6:22" x14ac:dyDescent="0.2"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V661" s="45"/>
    </row>
    <row r="662" spans="6:22" x14ac:dyDescent="0.2"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V662" s="45"/>
    </row>
    <row r="663" spans="6:22" x14ac:dyDescent="0.2"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V663" s="45"/>
    </row>
    <row r="664" spans="6:22" x14ac:dyDescent="0.2"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V664" s="45"/>
    </row>
    <row r="665" spans="6:22" x14ac:dyDescent="0.2"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V665" s="45"/>
    </row>
    <row r="666" spans="6:22" x14ac:dyDescent="0.2"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V666" s="45"/>
    </row>
    <row r="667" spans="6:22" x14ac:dyDescent="0.2"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V667" s="45"/>
    </row>
    <row r="668" spans="6:22" x14ac:dyDescent="0.2"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V668" s="45"/>
    </row>
    <row r="669" spans="6:22" x14ac:dyDescent="0.2"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V669" s="45"/>
    </row>
    <row r="670" spans="6:22" x14ac:dyDescent="0.2"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V670" s="45"/>
    </row>
    <row r="671" spans="6:22" x14ac:dyDescent="0.2"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V671" s="45"/>
    </row>
    <row r="672" spans="6:22" x14ac:dyDescent="0.2"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V672" s="45"/>
    </row>
    <row r="673" spans="6:22" x14ac:dyDescent="0.2"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V673" s="45"/>
    </row>
    <row r="674" spans="6:22" x14ac:dyDescent="0.2"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V674" s="45"/>
    </row>
    <row r="675" spans="6:22" x14ac:dyDescent="0.2"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V675" s="45"/>
    </row>
    <row r="676" spans="6:22" x14ac:dyDescent="0.2"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V676" s="45"/>
    </row>
    <row r="677" spans="6:22" x14ac:dyDescent="0.2"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V677" s="45"/>
    </row>
    <row r="678" spans="6:22" x14ac:dyDescent="0.2"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V678" s="45"/>
    </row>
    <row r="679" spans="6:22" x14ac:dyDescent="0.2"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V679" s="45"/>
    </row>
    <row r="680" spans="6:22" x14ac:dyDescent="0.2"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V680" s="45"/>
    </row>
    <row r="681" spans="6:22" x14ac:dyDescent="0.2"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V681" s="45"/>
    </row>
    <row r="682" spans="6:22" x14ac:dyDescent="0.2"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V682" s="45"/>
    </row>
    <row r="683" spans="6:22" x14ac:dyDescent="0.2"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V683" s="45"/>
    </row>
    <row r="684" spans="6:22" x14ac:dyDescent="0.2"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V684" s="45"/>
    </row>
    <row r="685" spans="6:22" x14ac:dyDescent="0.2"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V685" s="45"/>
    </row>
    <row r="686" spans="6:22" x14ac:dyDescent="0.2"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V686" s="45"/>
    </row>
    <row r="687" spans="6:22" x14ac:dyDescent="0.2"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V687" s="45"/>
    </row>
    <row r="688" spans="6:22" x14ac:dyDescent="0.2"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V688" s="45"/>
    </row>
    <row r="689" spans="6:22" x14ac:dyDescent="0.2"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V689" s="45"/>
    </row>
    <row r="690" spans="6:22" x14ac:dyDescent="0.2"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V690" s="45"/>
    </row>
    <row r="691" spans="6:22" x14ac:dyDescent="0.2"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V691" s="45"/>
    </row>
    <row r="692" spans="6:22" x14ac:dyDescent="0.2"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V692" s="45"/>
    </row>
    <row r="693" spans="6:22" x14ac:dyDescent="0.2"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V693" s="45"/>
    </row>
    <row r="694" spans="6:22" x14ac:dyDescent="0.2"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V694" s="45"/>
    </row>
    <row r="695" spans="6:22" x14ac:dyDescent="0.2"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V695" s="45"/>
    </row>
    <row r="696" spans="6:22" x14ac:dyDescent="0.2"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V696" s="45"/>
    </row>
    <row r="697" spans="6:22" x14ac:dyDescent="0.2"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V697" s="45"/>
    </row>
    <row r="698" spans="6:22" x14ac:dyDescent="0.2"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V698" s="45"/>
    </row>
    <row r="699" spans="6:22" x14ac:dyDescent="0.2"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V699" s="45"/>
    </row>
    <row r="700" spans="6:22" x14ac:dyDescent="0.2"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V700" s="45"/>
    </row>
    <row r="701" spans="6:22" x14ac:dyDescent="0.2"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V701" s="45"/>
    </row>
    <row r="702" spans="6:22" x14ac:dyDescent="0.2"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V702" s="45"/>
    </row>
    <row r="703" spans="6:22" x14ac:dyDescent="0.2"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V703" s="45"/>
    </row>
    <row r="704" spans="6:22" x14ac:dyDescent="0.2"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V704" s="45"/>
    </row>
    <row r="705" spans="6:22" x14ac:dyDescent="0.2"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V705" s="45"/>
    </row>
    <row r="706" spans="6:22" x14ac:dyDescent="0.2"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V706" s="45"/>
    </row>
    <row r="707" spans="6:22" x14ac:dyDescent="0.2"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V707" s="45"/>
    </row>
    <row r="708" spans="6:22" x14ac:dyDescent="0.2"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V708" s="45"/>
    </row>
    <row r="709" spans="6:22" x14ac:dyDescent="0.2"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V709" s="45"/>
    </row>
    <row r="710" spans="6:22" x14ac:dyDescent="0.2"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V710" s="45"/>
    </row>
    <row r="711" spans="6:22" x14ac:dyDescent="0.2"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V711" s="45"/>
    </row>
    <row r="712" spans="6:22" x14ac:dyDescent="0.2"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V712" s="45"/>
    </row>
    <row r="713" spans="6:22" x14ac:dyDescent="0.2"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V713" s="45"/>
    </row>
    <row r="714" spans="6:22" x14ac:dyDescent="0.2"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V714" s="45"/>
    </row>
    <row r="715" spans="6:22" x14ac:dyDescent="0.2"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V715" s="45"/>
    </row>
    <row r="716" spans="6:22" x14ac:dyDescent="0.2"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V716" s="45"/>
    </row>
    <row r="717" spans="6:22" x14ac:dyDescent="0.2"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V717" s="45"/>
    </row>
    <row r="718" spans="6:22" x14ac:dyDescent="0.2"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V718" s="45"/>
    </row>
    <row r="719" spans="6:22" x14ac:dyDescent="0.2"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V719" s="45"/>
    </row>
    <row r="720" spans="6:22" x14ac:dyDescent="0.2"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V720" s="45"/>
    </row>
    <row r="721" spans="6:22" x14ac:dyDescent="0.2"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V721" s="45"/>
    </row>
    <row r="722" spans="6:22" x14ac:dyDescent="0.2"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V722" s="45"/>
    </row>
    <row r="723" spans="6:22" x14ac:dyDescent="0.2"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V723" s="45"/>
    </row>
    <row r="724" spans="6:22" x14ac:dyDescent="0.2"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V724" s="45"/>
    </row>
    <row r="725" spans="6:22" x14ac:dyDescent="0.2"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V725" s="45"/>
    </row>
    <row r="726" spans="6:22" x14ac:dyDescent="0.2"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V726" s="45"/>
    </row>
    <row r="727" spans="6:22" x14ac:dyDescent="0.2"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V727" s="45"/>
    </row>
    <row r="728" spans="6:22" x14ac:dyDescent="0.2"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V728" s="45"/>
    </row>
    <row r="729" spans="6:22" x14ac:dyDescent="0.2"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V729" s="45"/>
    </row>
    <row r="730" spans="6:22" x14ac:dyDescent="0.2"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V730" s="45"/>
    </row>
    <row r="731" spans="6:22" x14ac:dyDescent="0.2"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V731" s="45"/>
    </row>
    <row r="732" spans="6:22" x14ac:dyDescent="0.2"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V732" s="45"/>
    </row>
    <row r="733" spans="6:22" x14ac:dyDescent="0.2"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V733" s="45"/>
    </row>
    <row r="734" spans="6:22" x14ac:dyDescent="0.2"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V734" s="45"/>
    </row>
    <row r="735" spans="6:22" x14ac:dyDescent="0.2"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V735" s="45"/>
    </row>
    <row r="736" spans="6:22" x14ac:dyDescent="0.2"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V736" s="45"/>
    </row>
    <row r="737" spans="6:22" x14ac:dyDescent="0.2"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V737" s="45"/>
    </row>
    <row r="738" spans="6:22" x14ac:dyDescent="0.2"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V738" s="45"/>
    </row>
    <row r="739" spans="6:22" x14ac:dyDescent="0.2"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V739" s="45"/>
    </row>
    <row r="740" spans="6:22" x14ac:dyDescent="0.2"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V740" s="45"/>
    </row>
    <row r="741" spans="6:22" x14ac:dyDescent="0.2"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V741" s="45"/>
    </row>
    <row r="742" spans="6:22" x14ac:dyDescent="0.2"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V742" s="45"/>
    </row>
    <row r="743" spans="6:22" x14ac:dyDescent="0.2"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V743" s="45"/>
    </row>
    <row r="744" spans="6:22" x14ac:dyDescent="0.2"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V744" s="45"/>
    </row>
    <row r="745" spans="6:22" x14ac:dyDescent="0.2"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V745" s="45"/>
    </row>
    <row r="746" spans="6:22" x14ac:dyDescent="0.2"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V746" s="45"/>
    </row>
    <row r="747" spans="6:22" x14ac:dyDescent="0.2"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V747" s="45"/>
    </row>
    <row r="748" spans="6:22" x14ac:dyDescent="0.2"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V748" s="45"/>
    </row>
    <row r="749" spans="6:22" x14ac:dyDescent="0.2"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V749" s="45"/>
    </row>
    <row r="750" spans="6:22" x14ac:dyDescent="0.2"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V750" s="45"/>
    </row>
    <row r="751" spans="6:22" x14ac:dyDescent="0.2"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V751" s="45"/>
    </row>
    <row r="752" spans="6:22" x14ac:dyDescent="0.2"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V752" s="45"/>
    </row>
    <row r="753" spans="6:22" x14ac:dyDescent="0.2"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V753" s="45"/>
    </row>
    <row r="754" spans="6:22" x14ac:dyDescent="0.2"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V754" s="45"/>
    </row>
    <row r="755" spans="6:22" x14ac:dyDescent="0.2"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V755" s="45"/>
    </row>
    <row r="756" spans="6:22" x14ac:dyDescent="0.2"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V756" s="45"/>
    </row>
    <row r="757" spans="6:22" x14ac:dyDescent="0.2"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V757" s="45"/>
    </row>
    <row r="758" spans="6:22" x14ac:dyDescent="0.2"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V758" s="45"/>
    </row>
    <row r="759" spans="6:22" x14ac:dyDescent="0.2"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V759" s="45"/>
    </row>
    <row r="760" spans="6:22" x14ac:dyDescent="0.2"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V760" s="45"/>
    </row>
    <row r="761" spans="6:22" x14ac:dyDescent="0.2"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V761" s="45"/>
    </row>
    <row r="762" spans="6:22" x14ac:dyDescent="0.2"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V762" s="45"/>
    </row>
    <row r="763" spans="6:22" x14ac:dyDescent="0.2"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V763" s="45"/>
    </row>
    <row r="764" spans="6:22" x14ac:dyDescent="0.2"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V764" s="45"/>
    </row>
    <row r="765" spans="6:22" x14ac:dyDescent="0.2"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V765" s="45"/>
    </row>
    <row r="766" spans="6:22" x14ac:dyDescent="0.2"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V766" s="45"/>
    </row>
    <row r="767" spans="6:22" x14ac:dyDescent="0.2"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V767" s="45"/>
    </row>
    <row r="768" spans="6:22" x14ac:dyDescent="0.2"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V768" s="45"/>
    </row>
    <row r="769" spans="6:22" x14ac:dyDescent="0.2"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V769" s="45"/>
    </row>
    <row r="770" spans="6:22" x14ac:dyDescent="0.2"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V770" s="45"/>
    </row>
    <row r="771" spans="6:22" x14ac:dyDescent="0.2"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V771" s="45"/>
    </row>
    <row r="772" spans="6:22" x14ac:dyDescent="0.2"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V772" s="45"/>
    </row>
    <row r="773" spans="6:22" x14ac:dyDescent="0.2"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V773" s="45"/>
    </row>
    <row r="774" spans="6:22" x14ac:dyDescent="0.2"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V774" s="45"/>
    </row>
    <row r="775" spans="6:22" x14ac:dyDescent="0.2"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V775" s="45"/>
    </row>
    <row r="776" spans="6:22" x14ac:dyDescent="0.2"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V776" s="45"/>
    </row>
    <row r="777" spans="6:22" x14ac:dyDescent="0.2"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V777" s="45"/>
    </row>
    <row r="778" spans="6:22" x14ac:dyDescent="0.2"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V778" s="45"/>
    </row>
    <row r="779" spans="6:22" x14ac:dyDescent="0.2"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V779" s="45"/>
    </row>
    <row r="780" spans="6:22" x14ac:dyDescent="0.2"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V780" s="45"/>
    </row>
    <row r="781" spans="6:22" x14ac:dyDescent="0.2"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V781" s="45"/>
    </row>
    <row r="782" spans="6:22" x14ac:dyDescent="0.2"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V782" s="45"/>
    </row>
    <row r="783" spans="6:22" x14ac:dyDescent="0.2"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V783" s="45"/>
    </row>
    <row r="784" spans="6:22" x14ac:dyDescent="0.2"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V784" s="45"/>
    </row>
    <row r="785" spans="6:22" x14ac:dyDescent="0.2"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V785" s="45"/>
    </row>
    <row r="786" spans="6:22" x14ac:dyDescent="0.2"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V786" s="45"/>
    </row>
    <row r="787" spans="6:22" x14ac:dyDescent="0.2"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V787" s="45"/>
    </row>
    <row r="788" spans="6:22" x14ac:dyDescent="0.2"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V788" s="45"/>
    </row>
    <row r="789" spans="6:22" x14ac:dyDescent="0.2"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V789" s="45"/>
    </row>
    <row r="790" spans="6:22" x14ac:dyDescent="0.2"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V790" s="45"/>
    </row>
    <row r="791" spans="6:22" x14ac:dyDescent="0.2"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V791" s="45"/>
    </row>
    <row r="792" spans="6:22" x14ac:dyDescent="0.2"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V792" s="45"/>
    </row>
    <row r="793" spans="6:22" x14ac:dyDescent="0.2"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V793" s="45"/>
    </row>
    <row r="794" spans="6:22" x14ac:dyDescent="0.2"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V794" s="45"/>
    </row>
    <row r="795" spans="6:22" x14ac:dyDescent="0.2"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V795" s="45"/>
    </row>
    <row r="796" spans="6:22" x14ac:dyDescent="0.2"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V796" s="45"/>
    </row>
    <row r="797" spans="6:22" x14ac:dyDescent="0.2"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V797" s="45"/>
    </row>
    <row r="798" spans="6:22" x14ac:dyDescent="0.2"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V798" s="45"/>
    </row>
    <row r="799" spans="6:22" x14ac:dyDescent="0.2"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V799" s="45"/>
    </row>
    <row r="800" spans="6:22" x14ac:dyDescent="0.2"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V800" s="45"/>
    </row>
    <row r="801" spans="6:22" x14ac:dyDescent="0.2"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V801" s="45"/>
    </row>
    <row r="802" spans="6:22" x14ac:dyDescent="0.2"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V802" s="45"/>
    </row>
    <row r="803" spans="6:22" x14ac:dyDescent="0.2"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V803" s="45"/>
    </row>
    <row r="804" spans="6:22" x14ac:dyDescent="0.2"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V804" s="45"/>
    </row>
    <row r="805" spans="6:22" x14ac:dyDescent="0.2"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V805" s="45"/>
    </row>
    <row r="806" spans="6:22" x14ac:dyDescent="0.2"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V806" s="45"/>
    </row>
    <row r="807" spans="6:22" x14ac:dyDescent="0.2"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V807" s="45"/>
    </row>
    <row r="808" spans="6:22" x14ac:dyDescent="0.2"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V808" s="45"/>
    </row>
    <row r="809" spans="6:22" x14ac:dyDescent="0.2"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V809" s="45"/>
    </row>
    <row r="810" spans="6:22" x14ac:dyDescent="0.2"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V810" s="45"/>
    </row>
    <row r="811" spans="6:22" x14ac:dyDescent="0.2">
      <c r="V811" s="45"/>
    </row>
    <row r="812" spans="6:22" x14ac:dyDescent="0.2">
      <c r="V812" s="45"/>
    </row>
    <row r="813" spans="6:22" x14ac:dyDescent="0.2">
      <c r="V813" s="45"/>
    </row>
    <row r="814" spans="6:22" x14ac:dyDescent="0.2">
      <c r="V814" s="45"/>
    </row>
    <row r="815" spans="6:22" x14ac:dyDescent="0.2">
      <c r="V815" s="45"/>
    </row>
    <row r="816" spans="6:22" x14ac:dyDescent="0.2">
      <c r="V816" s="45"/>
    </row>
    <row r="817" spans="22:22" x14ac:dyDescent="0.2">
      <c r="V817" s="45"/>
    </row>
    <row r="818" spans="22:22" x14ac:dyDescent="0.2">
      <c r="V818" s="45"/>
    </row>
    <row r="819" spans="22:22" x14ac:dyDescent="0.2">
      <c r="V819" s="45"/>
    </row>
    <row r="820" spans="22:22" x14ac:dyDescent="0.2">
      <c r="V820" s="45"/>
    </row>
    <row r="821" spans="22:22" x14ac:dyDescent="0.2">
      <c r="V821" s="45"/>
    </row>
    <row r="822" spans="22:22" x14ac:dyDescent="0.2">
      <c r="V822" s="45"/>
    </row>
    <row r="823" spans="22:22" x14ac:dyDescent="0.2">
      <c r="V823" s="45"/>
    </row>
    <row r="824" spans="22:22" x14ac:dyDescent="0.2">
      <c r="V824" s="45"/>
    </row>
    <row r="825" spans="22:22" x14ac:dyDescent="0.2">
      <c r="V825" s="45"/>
    </row>
    <row r="826" spans="22:22" x14ac:dyDescent="0.2">
      <c r="V826" s="45"/>
    </row>
    <row r="827" spans="22:22" x14ac:dyDescent="0.2">
      <c r="V827" s="45"/>
    </row>
    <row r="828" spans="22:22" x14ac:dyDescent="0.2">
      <c r="V828" s="45"/>
    </row>
    <row r="829" spans="22:22" x14ac:dyDescent="0.2">
      <c r="V829" s="45"/>
    </row>
    <row r="830" spans="22:22" x14ac:dyDescent="0.2">
      <c r="V830" s="45"/>
    </row>
    <row r="831" spans="22:22" x14ac:dyDescent="0.2">
      <c r="V831" s="45"/>
    </row>
    <row r="832" spans="22:22" x14ac:dyDescent="0.2">
      <c r="V832" s="45"/>
    </row>
    <row r="833" spans="22:22" x14ac:dyDescent="0.2">
      <c r="V833" s="45"/>
    </row>
    <row r="834" spans="22:22" x14ac:dyDescent="0.2">
      <c r="V834" s="45"/>
    </row>
    <row r="835" spans="22:22" x14ac:dyDescent="0.2">
      <c r="V835" s="45"/>
    </row>
    <row r="836" spans="22:22" x14ac:dyDescent="0.2">
      <c r="V836" s="45"/>
    </row>
    <row r="837" spans="22:22" x14ac:dyDescent="0.2">
      <c r="V837" s="45"/>
    </row>
    <row r="838" spans="22:22" x14ac:dyDescent="0.2">
      <c r="V838" s="45"/>
    </row>
    <row r="839" spans="22:22" x14ac:dyDescent="0.2">
      <c r="V839" s="45"/>
    </row>
    <row r="840" spans="22:22" x14ac:dyDescent="0.2">
      <c r="V840" s="45"/>
    </row>
    <row r="841" spans="22:22" x14ac:dyDescent="0.2">
      <c r="V841" s="45"/>
    </row>
    <row r="842" spans="22:22" x14ac:dyDescent="0.2">
      <c r="V842" s="45"/>
    </row>
    <row r="843" spans="22:22" x14ac:dyDescent="0.2">
      <c r="V843" s="45"/>
    </row>
    <row r="844" spans="22:22" x14ac:dyDescent="0.2">
      <c r="V844" s="45"/>
    </row>
    <row r="845" spans="22:22" x14ac:dyDescent="0.2">
      <c r="V845" s="45"/>
    </row>
    <row r="846" spans="22:22" x14ac:dyDescent="0.2">
      <c r="V846" s="45"/>
    </row>
    <row r="847" spans="22:22" x14ac:dyDescent="0.2">
      <c r="V847" s="45"/>
    </row>
    <row r="848" spans="22:22" x14ac:dyDescent="0.2">
      <c r="V848" s="45"/>
    </row>
    <row r="849" spans="22:22" x14ac:dyDescent="0.2">
      <c r="V849" s="45"/>
    </row>
    <row r="850" spans="22:22" x14ac:dyDescent="0.2">
      <c r="V850" s="45"/>
    </row>
    <row r="851" spans="22:22" x14ac:dyDescent="0.2">
      <c r="V851" s="45"/>
    </row>
    <row r="852" spans="22:22" x14ac:dyDescent="0.2">
      <c r="V852" s="45"/>
    </row>
    <row r="853" spans="22:22" x14ac:dyDescent="0.2">
      <c r="V853" s="45"/>
    </row>
    <row r="854" spans="22:22" x14ac:dyDescent="0.2">
      <c r="V854" s="45"/>
    </row>
    <row r="855" spans="22:22" x14ac:dyDescent="0.2">
      <c r="V855" s="45"/>
    </row>
    <row r="856" spans="22:22" x14ac:dyDescent="0.2">
      <c r="V856" s="45"/>
    </row>
    <row r="857" spans="22:22" x14ac:dyDescent="0.2">
      <c r="V857" s="45"/>
    </row>
    <row r="858" spans="22:22" x14ac:dyDescent="0.2">
      <c r="V858" s="45"/>
    </row>
    <row r="859" spans="22:22" x14ac:dyDescent="0.2">
      <c r="V859" s="45"/>
    </row>
    <row r="860" spans="22:22" x14ac:dyDescent="0.2">
      <c r="V860" s="45"/>
    </row>
    <row r="861" spans="22:22" x14ac:dyDescent="0.2">
      <c r="V861" s="45"/>
    </row>
    <row r="862" spans="22:22" x14ac:dyDescent="0.2">
      <c r="V862" s="45"/>
    </row>
    <row r="863" spans="22:22" x14ac:dyDescent="0.2">
      <c r="V863" s="45"/>
    </row>
    <row r="864" spans="22:22" x14ac:dyDescent="0.2">
      <c r="V864" s="45"/>
    </row>
    <row r="865" spans="22:22" x14ac:dyDescent="0.2">
      <c r="V865" s="45"/>
    </row>
    <row r="866" spans="22:22" x14ac:dyDescent="0.2">
      <c r="V866" s="45"/>
    </row>
    <row r="867" spans="22:22" x14ac:dyDescent="0.2">
      <c r="V867" s="45"/>
    </row>
    <row r="868" spans="22:22" x14ac:dyDescent="0.2">
      <c r="V868" s="45"/>
    </row>
    <row r="869" spans="22:22" x14ac:dyDescent="0.2">
      <c r="V869" s="45"/>
    </row>
    <row r="870" spans="22:22" x14ac:dyDescent="0.2">
      <c r="V870" s="45"/>
    </row>
    <row r="871" spans="22:22" x14ac:dyDescent="0.2">
      <c r="V871" s="45"/>
    </row>
    <row r="872" spans="22:22" x14ac:dyDescent="0.2">
      <c r="V872" s="45"/>
    </row>
    <row r="873" spans="22:22" x14ac:dyDescent="0.2">
      <c r="V873" s="45"/>
    </row>
    <row r="874" spans="22:22" x14ac:dyDescent="0.2">
      <c r="V874" s="45"/>
    </row>
    <row r="875" spans="22:22" x14ac:dyDescent="0.2">
      <c r="V875" s="45"/>
    </row>
    <row r="876" spans="22:22" x14ac:dyDescent="0.2">
      <c r="V876" s="45"/>
    </row>
    <row r="877" spans="22:22" x14ac:dyDescent="0.2">
      <c r="V877" s="45"/>
    </row>
    <row r="878" spans="22:22" x14ac:dyDescent="0.2">
      <c r="V878" s="45"/>
    </row>
    <row r="879" spans="22:22" x14ac:dyDescent="0.2">
      <c r="V879" s="45"/>
    </row>
    <row r="880" spans="22:22" x14ac:dyDescent="0.2">
      <c r="V880" s="45"/>
    </row>
    <row r="881" spans="22:22" x14ac:dyDescent="0.2">
      <c r="V881" s="45"/>
    </row>
    <row r="882" spans="22:22" x14ac:dyDescent="0.2">
      <c r="V882" s="45"/>
    </row>
    <row r="883" spans="22:22" x14ac:dyDescent="0.2">
      <c r="V883" s="45"/>
    </row>
    <row r="884" spans="22:22" x14ac:dyDescent="0.2">
      <c r="V884" s="45"/>
    </row>
    <row r="885" spans="22:22" x14ac:dyDescent="0.2">
      <c r="V885" s="45"/>
    </row>
    <row r="886" spans="22:22" x14ac:dyDescent="0.2">
      <c r="V886" s="45"/>
    </row>
    <row r="887" spans="22:22" x14ac:dyDescent="0.2">
      <c r="V887" s="45"/>
    </row>
    <row r="888" spans="22:22" x14ac:dyDescent="0.2">
      <c r="V888" s="45"/>
    </row>
    <row r="889" spans="22:22" x14ac:dyDescent="0.2">
      <c r="V889" s="45"/>
    </row>
    <row r="890" spans="22:22" x14ac:dyDescent="0.2">
      <c r="V890" s="45"/>
    </row>
    <row r="891" spans="22:22" x14ac:dyDescent="0.2">
      <c r="V891" s="45"/>
    </row>
    <row r="892" spans="22:22" x14ac:dyDescent="0.2">
      <c r="V892" s="45"/>
    </row>
    <row r="893" spans="22:22" x14ac:dyDescent="0.2">
      <c r="V893" s="45"/>
    </row>
    <row r="894" spans="22:22" x14ac:dyDescent="0.2">
      <c r="V894" s="45"/>
    </row>
    <row r="895" spans="22:22" x14ac:dyDescent="0.2">
      <c r="V895" s="45"/>
    </row>
    <row r="896" spans="22:22" x14ac:dyDescent="0.2">
      <c r="V896" s="45"/>
    </row>
    <row r="897" spans="22:22" x14ac:dyDescent="0.2">
      <c r="V897" s="45"/>
    </row>
    <row r="898" spans="22:22" x14ac:dyDescent="0.2">
      <c r="V898" s="45"/>
    </row>
    <row r="899" spans="22:22" x14ac:dyDescent="0.2">
      <c r="V899" s="45"/>
    </row>
    <row r="900" spans="22:22" x14ac:dyDescent="0.2">
      <c r="V900" s="45"/>
    </row>
    <row r="901" spans="22:22" x14ac:dyDescent="0.2">
      <c r="V901" s="45"/>
    </row>
    <row r="902" spans="22:22" x14ac:dyDescent="0.2">
      <c r="V902" s="45"/>
    </row>
    <row r="903" spans="22:22" x14ac:dyDescent="0.2">
      <c r="V903" s="45"/>
    </row>
    <row r="904" spans="22:22" x14ac:dyDescent="0.2">
      <c r="V904" s="45"/>
    </row>
    <row r="905" spans="22:22" x14ac:dyDescent="0.2">
      <c r="V905" s="45"/>
    </row>
    <row r="906" spans="22:22" x14ac:dyDescent="0.2">
      <c r="V906" s="45"/>
    </row>
    <row r="907" spans="22:22" x14ac:dyDescent="0.2">
      <c r="V907" s="45"/>
    </row>
    <row r="908" spans="22:22" x14ac:dyDescent="0.2">
      <c r="V908" s="45"/>
    </row>
    <row r="909" spans="22:22" x14ac:dyDescent="0.2">
      <c r="V909" s="45"/>
    </row>
    <row r="910" spans="22:22" x14ac:dyDescent="0.2">
      <c r="V910" s="45"/>
    </row>
    <row r="911" spans="22:22" x14ac:dyDescent="0.2">
      <c r="V911" s="45"/>
    </row>
    <row r="912" spans="22:22" x14ac:dyDescent="0.2">
      <c r="V912" s="45"/>
    </row>
    <row r="913" spans="22:22" x14ac:dyDescent="0.2">
      <c r="V913" s="45"/>
    </row>
    <row r="914" spans="22:22" x14ac:dyDescent="0.2">
      <c r="V914" s="45"/>
    </row>
    <row r="915" spans="22:22" x14ac:dyDescent="0.2">
      <c r="V915" s="45"/>
    </row>
    <row r="916" spans="22:22" x14ac:dyDescent="0.2">
      <c r="V916" s="45"/>
    </row>
    <row r="917" spans="22:22" x14ac:dyDescent="0.2">
      <c r="V917" s="45"/>
    </row>
    <row r="918" spans="22:22" x14ac:dyDescent="0.2">
      <c r="V918" s="45"/>
    </row>
    <row r="919" spans="22:22" x14ac:dyDescent="0.2">
      <c r="V919" s="45"/>
    </row>
    <row r="920" spans="22:22" x14ac:dyDescent="0.2">
      <c r="V920" s="45"/>
    </row>
    <row r="921" spans="22:22" x14ac:dyDescent="0.2">
      <c r="V921" s="45"/>
    </row>
    <row r="922" spans="22:22" x14ac:dyDescent="0.2">
      <c r="V922" s="45"/>
    </row>
    <row r="923" spans="22:22" x14ac:dyDescent="0.2">
      <c r="V923" s="45"/>
    </row>
    <row r="924" spans="22:22" x14ac:dyDescent="0.2">
      <c r="V924" s="45"/>
    </row>
    <row r="925" spans="22:22" x14ac:dyDescent="0.2">
      <c r="V925" s="45"/>
    </row>
    <row r="926" spans="22:22" x14ac:dyDescent="0.2">
      <c r="V926" s="45"/>
    </row>
    <row r="927" spans="22:22" x14ac:dyDescent="0.2">
      <c r="V927" s="45"/>
    </row>
    <row r="928" spans="22:22" x14ac:dyDescent="0.2">
      <c r="V928" s="45"/>
    </row>
    <row r="929" spans="22:22" x14ac:dyDescent="0.2">
      <c r="V929" s="45"/>
    </row>
    <row r="930" spans="22:22" x14ac:dyDescent="0.2">
      <c r="V930" s="45"/>
    </row>
    <row r="931" spans="22:22" x14ac:dyDescent="0.2">
      <c r="V931" s="45"/>
    </row>
    <row r="932" spans="22:22" x14ac:dyDescent="0.2">
      <c r="V932" s="45"/>
    </row>
    <row r="933" spans="22:22" x14ac:dyDescent="0.2">
      <c r="V933" s="45"/>
    </row>
    <row r="934" spans="22:22" x14ac:dyDescent="0.2">
      <c r="V934" s="45"/>
    </row>
    <row r="935" spans="22:22" x14ac:dyDescent="0.2">
      <c r="V935" s="45"/>
    </row>
    <row r="936" spans="22:22" x14ac:dyDescent="0.2">
      <c r="V936" s="45"/>
    </row>
    <row r="937" spans="22:22" x14ac:dyDescent="0.2">
      <c r="V937" s="45"/>
    </row>
    <row r="938" spans="22:22" x14ac:dyDescent="0.2">
      <c r="V938" s="45"/>
    </row>
    <row r="939" spans="22:22" x14ac:dyDescent="0.2">
      <c r="V939" s="45"/>
    </row>
    <row r="940" spans="22:22" x14ac:dyDescent="0.2">
      <c r="V940" s="45"/>
    </row>
    <row r="941" spans="22:22" x14ac:dyDescent="0.2">
      <c r="V941" s="45"/>
    </row>
    <row r="942" spans="22:22" x14ac:dyDescent="0.2">
      <c r="V942" s="45"/>
    </row>
    <row r="943" spans="22:22" x14ac:dyDescent="0.2">
      <c r="V943" s="45"/>
    </row>
    <row r="944" spans="22:22" x14ac:dyDescent="0.2">
      <c r="V944" s="45"/>
    </row>
    <row r="945" spans="22:22" x14ac:dyDescent="0.2">
      <c r="V945" s="45"/>
    </row>
    <row r="946" spans="22:22" x14ac:dyDescent="0.2">
      <c r="V946" s="45"/>
    </row>
    <row r="947" spans="22:22" x14ac:dyDescent="0.2">
      <c r="V947" s="45"/>
    </row>
    <row r="948" spans="22:22" x14ac:dyDescent="0.2">
      <c r="V948" s="45"/>
    </row>
    <row r="949" spans="22:22" x14ac:dyDescent="0.2">
      <c r="V949" s="45"/>
    </row>
    <row r="950" spans="22:22" x14ac:dyDescent="0.2">
      <c r="V950" s="45"/>
    </row>
    <row r="951" spans="22:22" x14ac:dyDescent="0.2">
      <c r="V951" s="45"/>
    </row>
    <row r="952" spans="22:22" x14ac:dyDescent="0.2">
      <c r="V952" s="45"/>
    </row>
    <row r="953" spans="22:22" x14ac:dyDescent="0.2">
      <c r="V953" s="45"/>
    </row>
    <row r="954" spans="22:22" x14ac:dyDescent="0.2">
      <c r="V954" s="45"/>
    </row>
    <row r="955" spans="22:22" x14ac:dyDescent="0.2">
      <c r="V955" s="45"/>
    </row>
    <row r="956" spans="22:22" x14ac:dyDescent="0.2">
      <c r="V956" s="45"/>
    </row>
    <row r="957" spans="22:22" x14ac:dyDescent="0.2">
      <c r="V957" s="45"/>
    </row>
    <row r="958" spans="22:22" x14ac:dyDescent="0.2">
      <c r="V958" s="45"/>
    </row>
    <row r="959" spans="22:22" x14ac:dyDescent="0.2">
      <c r="V959" s="45"/>
    </row>
    <row r="960" spans="22:22" x14ac:dyDescent="0.2">
      <c r="V960" s="45"/>
    </row>
    <row r="961" spans="22:22" x14ac:dyDescent="0.2">
      <c r="V961" s="45"/>
    </row>
    <row r="962" spans="22:22" x14ac:dyDescent="0.2">
      <c r="V962" s="45"/>
    </row>
    <row r="963" spans="22:22" x14ac:dyDescent="0.2">
      <c r="V963" s="45"/>
    </row>
    <row r="964" spans="22:22" x14ac:dyDescent="0.2">
      <c r="V964" s="45"/>
    </row>
    <row r="965" spans="22:22" x14ac:dyDescent="0.2">
      <c r="V965" s="45"/>
    </row>
    <row r="966" spans="22:22" x14ac:dyDescent="0.2">
      <c r="V966" s="45"/>
    </row>
    <row r="967" spans="22:22" x14ac:dyDescent="0.2">
      <c r="V967" s="45"/>
    </row>
    <row r="968" spans="22:22" x14ac:dyDescent="0.2">
      <c r="V968" s="45"/>
    </row>
    <row r="969" spans="22:22" x14ac:dyDescent="0.2">
      <c r="V969" s="45"/>
    </row>
    <row r="970" spans="22:22" x14ac:dyDescent="0.2">
      <c r="V970" s="45"/>
    </row>
    <row r="971" spans="22:22" x14ac:dyDescent="0.2">
      <c r="V971" s="45"/>
    </row>
    <row r="972" spans="22:22" x14ac:dyDescent="0.2">
      <c r="V972" s="45"/>
    </row>
    <row r="973" spans="22:22" x14ac:dyDescent="0.2">
      <c r="V973" s="45"/>
    </row>
    <row r="974" spans="22:22" x14ac:dyDescent="0.2">
      <c r="V974" s="45"/>
    </row>
    <row r="975" spans="22:22" x14ac:dyDescent="0.2">
      <c r="V975" s="45"/>
    </row>
    <row r="976" spans="22:22" x14ac:dyDescent="0.2">
      <c r="V976" s="45"/>
    </row>
    <row r="977" spans="22:22" x14ac:dyDescent="0.2">
      <c r="V977" s="45"/>
    </row>
    <row r="978" spans="22:22" x14ac:dyDescent="0.2">
      <c r="V978" s="45"/>
    </row>
    <row r="979" spans="22:22" x14ac:dyDescent="0.2">
      <c r="V979" s="45"/>
    </row>
    <row r="980" spans="22:22" x14ac:dyDescent="0.2">
      <c r="V980" s="45"/>
    </row>
    <row r="981" spans="22:22" x14ac:dyDescent="0.2">
      <c r="V981" s="45"/>
    </row>
    <row r="982" spans="22:22" x14ac:dyDescent="0.2">
      <c r="V982" s="45"/>
    </row>
    <row r="983" spans="22:22" x14ac:dyDescent="0.2">
      <c r="V983" s="45"/>
    </row>
    <row r="984" spans="22:22" x14ac:dyDescent="0.2">
      <c r="V984" s="45"/>
    </row>
    <row r="985" spans="22:22" x14ac:dyDescent="0.2">
      <c r="V985" s="45"/>
    </row>
    <row r="986" spans="22:22" x14ac:dyDescent="0.2">
      <c r="V986" s="45"/>
    </row>
    <row r="987" spans="22:22" x14ac:dyDescent="0.2">
      <c r="V987" s="45"/>
    </row>
    <row r="988" spans="22:22" x14ac:dyDescent="0.2">
      <c r="V988" s="45"/>
    </row>
    <row r="989" spans="22:22" x14ac:dyDescent="0.2">
      <c r="V989" s="45"/>
    </row>
    <row r="990" spans="22:22" x14ac:dyDescent="0.2">
      <c r="V990" s="45"/>
    </row>
    <row r="991" spans="22:22" x14ac:dyDescent="0.2">
      <c r="V991" s="45"/>
    </row>
    <row r="992" spans="22:22" x14ac:dyDescent="0.2">
      <c r="V992" s="45"/>
    </row>
    <row r="993" spans="22:22" x14ac:dyDescent="0.2">
      <c r="V993" s="45"/>
    </row>
    <row r="994" spans="22:22" x14ac:dyDescent="0.2">
      <c r="V994" s="45"/>
    </row>
    <row r="995" spans="22:22" x14ac:dyDescent="0.2">
      <c r="V995" s="45"/>
    </row>
    <row r="996" spans="22:22" x14ac:dyDescent="0.2">
      <c r="V996" s="45"/>
    </row>
    <row r="997" spans="22:22" x14ac:dyDescent="0.2">
      <c r="V997" s="45"/>
    </row>
    <row r="998" spans="22:22" x14ac:dyDescent="0.2">
      <c r="V998" s="45"/>
    </row>
    <row r="999" spans="22:22" x14ac:dyDescent="0.2">
      <c r="V999" s="45"/>
    </row>
    <row r="1000" spans="22:22" x14ac:dyDescent="0.2">
      <c r="V1000" s="45"/>
    </row>
    <row r="1001" spans="22:22" x14ac:dyDescent="0.2">
      <c r="V1001" s="45"/>
    </row>
    <row r="1002" spans="22:22" x14ac:dyDescent="0.2">
      <c r="V1002" s="45"/>
    </row>
    <row r="1003" spans="22:22" x14ac:dyDescent="0.2">
      <c r="V1003" s="45"/>
    </row>
    <row r="1004" spans="22:22" x14ac:dyDescent="0.2">
      <c r="V1004" s="45"/>
    </row>
    <row r="1005" spans="22:22" x14ac:dyDescent="0.2">
      <c r="V1005" s="45"/>
    </row>
    <row r="1006" spans="22:22" x14ac:dyDescent="0.2">
      <c r="V1006" s="45"/>
    </row>
    <row r="1007" spans="22:22" x14ac:dyDescent="0.2">
      <c r="V1007" s="45"/>
    </row>
    <row r="1008" spans="22:22" x14ac:dyDescent="0.2">
      <c r="V1008" s="45"/>
    </row>
    <row r="1009" spans="22:22" x14ac:dyDescent="0.2">
      <c r="V1009" s="45"/>
    </row>
    <row r="1010" spans="22:22" x14ac:dyDescent="0.2">
      <c r="V1010" s="45"/>
    </row>
    <row r="1011" spans="22:22" x14ac:dyDescent="0.2">
      <c r="V1011" s="45"/>
    </row>
    <row r="1012" spans="22:22" x14ac:dyDescent="0.2">
      <c r="V1012" s="45"/>
    </row>
    <row r="1013" spans="22:22" x14ac:dyDescent="0.2">
      <c r="V1013" s="45"/>
    </row>
    <row r="1014" spans="22:22" x14ac:dyDescent="0.2">
      <c r="V1014" s="45"/>
    </row>
    <row r="1015" spans="22:22" x14ac:dyDescent="0.2">
      <c r="V1015" s="45"/>
    </row>
    <row r="1016" spans="22:22" x14ac:dyDescent="0.2">
      <c r="V1016" s="45"/>
    </row>
    <row r="1017" spans="22:22" x14ac:dyDescent="0.2">
      <c r="V1017" s="45"/>
    </row>
    <row r="1018" spans="22:22" x14ac:dyDescent="0.2">
      <c r="V1018" s="45"/>
    </row>
    <row r="1019" spans="22:22" x14ac:dyDescent="0.2">
      <c r="V1019" s="45"/>
    </row>
    <row r="1020" spans="22:22" x14ac:dyDescent="0.2">
      <c r="V1020" s="45"/>
    </row>
    <row r="1021" spans="22:22" x14ac:dyDescent="0.2">
      <c r="V1021" s="45"/>
    </row>
    <row r="1022" spans="22:22" x14ac:dyDescent="0.2">
      <c r="V1022" s="45"/>
    </row>
    <row r="1023" spans="22:22" x14ac:dyDescent="0.2">
      <c r="V1023" s="45"/>
    </row>
    <row r="1024" spans="22:22" x14ac:dyDescent="0.2">
      <c r="V1024" s="45"/>
    </row>
    <row r="1025" spans="22:22" x14ac:dyDescent="0.2">
      <c r="V1025" s="45"/>
    </row>
    <row r="1026" spans="22:22" x14ac:dyDescent="0.2">
      <c r="V1026" s="45"/>
    </row>
    <row r="1027" spans="22:22" x14ac:dyDescent="0.2">
      <c r="V1027" s="45"/>
    </row>
    <row r="1028" spans="22:22" x14ac:dyDescent="0.2">
      <c r="V1028" s="45"/>
    </row>
    <row r="1029" spans="22:22" x14ac:dyDescent="0.2">
      <c r="V1029" s="45"/>
    </row>
    <row r="1030" spans="22:22" x14ac:dyDescent="0.2">
      <c r="V1030" s="45"/>
    </row>
    <row r="1031" spans="22:22" x14ac:dyDescent="0.2">
      <c r="V1031" s="45"/>
    </row>
    <row r="1032" spans="22:22" x14ac:dyDescent="0.2">
      <c r="V1032" s="45"/>
    </row>
    <row r="1033" spans="22:22" x14ac:dyDescent="0.2">
      <c r="V1033" s="45"/>
    </row>
    <row r="1034" spans="22:22" x14ac:dyDescent="0.2">
      <c r="V1034" s="45"/>
    </row>
    <row r="1035" spans="22:22" x14ac:dyDescent="0.2">
      <c r="V1035" s="45"/>
    </row>
    <row r="1036" spans="22:22" x14ac:dyDescent="0.2">
      <c r="V1036" s="45"/>
    </row>
    <row r="1037" spans="22:22" x14ac:dyDescent="0.2">
      <c r="V1037" s="45"/>
    </row>
    <row r="1038" spans="22:22" x14ac:dyDescent="0.2">
      <c r="V1038" s="45"/>
    </row>
    <row r="1039" spans="22:22" x14ac:dyDescent="0.2">
      <c r="V1039" s="45"/>
    </row>
    <row r="1040" spans="22:22" x14ac:dyDescent="0.2">
      <c r="V1040" s="45"/>
    </row>
    <row r="1041" spans="22:22" x14ac:dyDescent="0.2">
      <c r="V1041" s="45"/>
    </row>
    <row r="1042" spans="22:22" x14ac:dyDescent="0.2">
      <c r="V1042" s="45"/>
    </row>
    <row r="1043" spans="22:22" x14ac:dyDescent="0.2">
      <c r="V1043" s="45"/>
    </row>
    <row r="1044" spans="22:22" x14ac:dyDescent="0.2">
      <c r="V1044" s="45"/>
    </row>
    <row r="1045" spans="22:22" x14ac:dyDescent="0.2">
      <c r="V1045" s="45"/>
    </row>
    <row r="1046" spans="22:22" x14ac:dyDescent="0.2">
      <c r="V1046" s="45"/>
    </row>
    <row r="1047" spans="22:22" x14ac:dyDescent="0.2">
      <c r="V1047" s="45"/>
    </row>
    <row r="1048" spans="22:22" x14ac:dyDescent="0.2">
      <c r="V1048" s="45"/>
    </row>
    <row r="1049" spans="22:22" x14ac:dyDescent="0.2">
      <c r="V1049" s="45"/>
    </row>
    <row r="1050" spans="22:22" x14ac:dyDescent="0.2">
      <c r="V1050" s="45"/>
    </row>
    <row r="1051" spans="22:22" x14ac:dyDescent="0.2">
      <c r="V1051" s="45"/>
    </row>
    <row r="1052" spans="22:22" x14ac:dyDescent="0.2">
      <c r="V1052" s="45"/>
    </row>
    <row r="1053" spans="22:22" x14ac:dyDescent="0.2">
      <c r="V1053" s="45"/>
    </row>
    <row r="1054" spans="22:22" x14ac:dyDescent="0.2">
      <c r="V1054" s="45"/>
    </row>
    <row r="1055" spans="22:22" x14ac:dyDescent="0.2">
      <c r="V1055" s="45"/>
    </row>
    <row r="1056" spans="22:22" x14ac:dyDescent="0.2">
      <c r="V1056" s="45"/>
    </row>
    <row r="1057" spans="22:22" x14ac:dyDescent="0.2">
      <c r="V1057" s="45"/>
    </row>
    <row r="1058" spans="22:22" x14ac:dyDescent="0.2">
      <c r="V1058" s="45"/>
    </row>
    <row r="1059" spans="22:22" x14ac:dyDescent="0.2">
      <c r="V1059" s="45"/>
    </row>
    <row r="1060" spans="22:22" x14ac:dyDescent="0.2">
      <c r="V1060" s="45"/>
    </row>
    <row r="1061" spans="22:22" x14ac:dyDescent="0.2">
      <c r="V1061" s="45"/>
    </row>
    <row r="1062" spans="22:22" x14ac:dyDescent="0.2">
      <c r="V1062" s="45"/>
    </row>
    <row r="1063" spans="22:22" x14ac:dyDescent="0.2">
      <c r="V1063" s="45"/>
    </row>
    <row r="1064" spans="22:22" x14ac:dyDescent="0.2">
      <c r="V1064" s="45"/>
    </row>
    <row r="1065" spans="22:22" x14ac:dyDescent="0.2">
      <c r="V1065" s="45"/>
    </row>
    <row r="1066" spans="22:22" x14ac:dyDescent="0.2">
      <c r="V1066" s="45"/>
    </row>
    <row r="1067" spans="22:22" x14ac:dyDescent="0.2">
      <c r="V1067" s="45"/>
    </row>
    <row r="1068" spans="22:22" x14ac:dyDescent="0.2">
      <c r="V1068" s="45"/>
    </row>
    <row r="1069" spans="22:22" x14ac:dyDescent="0.2">
      <c r="V1069" s="45"/>
    </row>
    <row r="1070" spans="22:22" x14ac:dyDescent="0.2">
      <c r="V1070" s="45"/>
    </row>
    <row r="1071" spans="22:22" x14ac:dyDescent="0.2">
      <c r="V1071" s="45"/>
    </row>
    <row r="1072" spans="22:22" x14ac:dyDescent="0.2">
      <c r="V1072" s="45"/>
    </row>
    <row r="1073" spans="22:22" x14ac:dyDescent="0.2">
      <c r="V1073" s="45"/>
    </row>
    <row r="1074" spans="22:22" x14ac:dyDescent="0.2">
      <c r="V1074" s="45"/>
    </row>
    <row r="1075" spans="22:22" x14ac:dyDescent="0.2">
      <c r="V1075" s="45"/>
    </row>
    <row r="1076" spans="22:22" x14ac:dyDescent="0.2">
      <c r="V1076" s="45"/>
    </row>
    <row r="1077" spans="22:22" x14ac:dyDescent="0.2">
      <c r="V1077" s="45"/>
    </row>
    <row r="1078" spans="22:22" x14ac:dyDescent="0.2">
      <c r="V1078" s="45"/>
    </row>
    <row r="1079" spans="22:22" x14ac:dyDescent="0.2">
      <c r="V1079" s="45"/>
    </row>
    <row r="1080" spans="22:22" x14ac:dyDescent="0.2">
      <c r="V1080" s="45"/>
    </row>
    <row r="1081" spans="22:22" x14ac:dyDescent="0.2">
      <c r="V1081" s="45"/>
    </row>
    <row r="1082" spans="22:22" x14ac:dyDescent="0.2">
      <c r="V1082" s="45"/>
    </row>
    <row r="1083" spans="22:22" x14ac:dyDescent="0.2">
      <c r="V1083" s="45"/>
    </row>
    <row r="1084" spans="22:22" x14ac:dyDescent="0.2">
      <c r="V1084" s="45"/>
    </row>
    <row r="1085" spans="22:22" x14ac:dyDescent="0.2">
      <c r="V1085" s="45"/>
    </row>
    <row r="1086" spans="22:22" x14ac:dyDescent="0.2">
      <c r="V1086" s="45"/>
    </row>
    <row r="1087" spans="22:22" x14ac:dyDescent="0.2">
      <c r="V1087" s="45"/>
    </row>
    <row r="1088" spans="22:22" x14ac:dyDescent="0.2">
      <c r="V1088" s="45"/>
    </row>
    <row r="1089" spans="22:22" x14ac:dyDescent="0.2">
      <c r="V1089" s="45"/>
    </row>
    <row r="1090" spans="22:22" x14ac:dyDescent="0.2">
      <c r="V1090" s="45"/>
    </row>
    <row r="1091" spans="22:22" x14ac:dyDescent="0.2">
      <c r="V1091" s="45"/>
    </row>
    <row r="1092" spans="22:22" x14ac:dyDescent="0.2">
      <c r="V1092" s="45"/>
    </row>
    <row r="1093" spans="22:22" x14ac:dyDescent="0.2">
      <c r="V1093" s="45"/>
    </row>
    <row r="1094" spans="22:22" x14ac:dyDescent="0.2">
      <c r="V1094" s="45"/>
    </row>
    <row r="1095" spans="22:22" x14ac:dyDescent="0.2">
      <c r="V1095" s="45"/>
    </row>
    <row r="1096" spans="22:22" x14ac:dyDescent="0.2">
      <c r="V1096" s="45"/>
    </row>
    <row r="1097" spans="22:22" x14ac:dyDescent="0.2">
      <c r="V1097" s="45"/>
    </row>
    <row r="1098" spans="22:22" x14ac:dyDescent="0.2">
      <c r="V1098" s="45"/>
    </row>
    <row r="1099" spans="22:22" x14ac:dyDescent="0.2">
      <c r="V1099" s="45"/>
    </row>
    <row r="1100" spans="22:22" x14ac:dyDescent="0.2">
      <c r="V1100" s="45"/>
    </row>
    <row r="1101" spans="22:22" x14ac:dyDescent="0.2">
      <c r="V1101" s="45"/>
    </row>
    <row r="1102" spans="22:22" x14ac:dyDescent="0.2">
      <c r="V1102" s="45"/>
    </row>
    <row r="1103" spans="22:22" x14ac:dyDescent="0.2">
      <c r="V1103" s="45"/>
    </row>
    <row r="1104" spans="22:22" x14ac:dyDescent="0.2">
      <c r="V1104" s="45"/>
    </row>
    <row r="1105" spans="22:22" x14ac:dyDescent="0.2">
      <c r="V1105" s="45"/>
    </row>
    <row r="1106" spans="22:22" x14ac:dyDescent="0.2">
      <c r="V1106" s="45"/>
    </row>
    <row r="1107" spans="22:22" x14ac:dyDescent="0.2">
      <c r="V1107" s="45"/>
    </row>
    <row r="1108" spans="22:22" x14ac:dyDescent="0.2">
      <c r="V1108" s="45"/>
    </row>
    <row r="1109" spans="22:22" x14ac:dyDescent="0.2">
      <c r="V1109" s="45"/>
    </row>
    <row r="1110" spans="22:22" x14ac:dyDescent="0.2">
      <c r="V1110" s="45"/>
    </row>
    <row r="1111" spans="22:22" x14ac:dyDescent="0.2">
      <c r="V1111" s="45"/>
    </row>
    <row r="1112" spans="22:22" x14ac:dyDescent="0.2">
      <c r="V1112" s="45"/>
    </row>
    <row r="1113" spans="22:22" x14ac:dyDescent="0.2">
      <c r="V1113" s="45"/>
    </row>
    <row r="1114" spans="22:22" x14ac:dyDescent="0.2">
      <c r="V1114" s="45"/>
    </row>
    <row r="1115" spans="22:22" x14ac:dyDescent="0.2">
      <c r="V1115" s="45"/>
    </row>
    <row r="1116" spans="22:22" x14ac:dyDescent="0.2">
      <c r="V1116" s="45"/>
    </row>
    <row r="1117" spans="22:22" x14ac:dyDescent="0.2">
      <c r="V1117" s="45"/>
    </row>
    <row r="1118" spans="22:22" x14ac:dyDescent="0.2">
      <c r="V1118" s="45"/>
    </row>
    <row r="1119" spans="22:22" x14ac:dyDescent="0.2">
      <c r="V1119" s="45"/>
    </row>
    <row r="1120" spans="22:22" x14ac:dyDescent="0.2">
      <c r="V1120" s="45"/>
    </row>
    <row r="1121" spans="22:22" x14ac:dyDescent="0.2">
      <c r="V1121" s="45"/>
    </row>
    <row r="1122" spans="22:22" x14ac:dyDescent="0.2">
      <c r="V1122" s="45"/>
    </row>
    <row r="1123" spans="22:22" x14ac:dyDescent="0.2">
      <c r="V1123" s="45"/>
    </row>
    <row r="1124" spans="22:22" x14ac:dyDescent="0.2">
      <c r="V1124" s="45"/>
    </row>
    <row r="1125" spans="22:22" x14ac:dyDescent="0.2">
      <c r="V1125" s="45"/>
    </row>
    <row r="1126" spans="22:22" x14ac:dyDescent="0.2">
      <c r="V1126" s="45"/>
    </row>
    <row r="1127" spans="22:22" x14ac:dyDescent="0.2">
      <c r="V1127" s="45"/>
    </row>
    <row r="1128" spans="22:22" x14ac:dyDescent="0.2">
      <c r="V1128" s="45"/>
    </row>
    <row r="1129" spans="22:22" x14ac:dyDescent="0.2">
      <c r="V1129" s="45"/>
    </row>
    <row r="1130" spans="22:22" x14ac:dyDescent="0.2">
      <c r="V1130" s="45"/>
    </row>
    <row r="1131" spans="22:22" x14ac:dyDescent="0.2">
      <c r="V1131" s="45"/>
    </row>
    <row r="1132" spans="22:22" x14ac:dyDescent="0.2">
      <c r="V1132" s="45"/>
    </row>
    <row r="1133" spans="22:22" x14ac:dyDescent="0.2">
      <c r="V1133" s="45"/>
    </row>
    <row r="1134" spans="22:22" x14ac:dyDescent="0.2">
      <c r="V1134" s="45"/>
    </row>
    <row r="1135" spans="22:22" x14ac:dyDescent="0.2">
      <c r="V1135" s="45"/>
    </row>
    <row r="1136" spans="22:22" x14ac:dyDescent="0.2">
      <c r="V1136" s="45"/>
    </row>
    <row r="1137" spans="22:22" x14ac:dyDescent="0.2">
      <c r="V1137" s="45"/>
    </row>
    <row r="1138" spans="22:22" x14ac:dyDescent="0.2">
      <c r="V1138" s="45"/>
    </row>
    <row r="1139" spans="22:22" x14ac:dyDescent="0.2">
      <c r="V1139" s="45"/>
    </row>
    <row r="1140" spans="22:22" x14ac:dyDescent="0.2">
      <c r="V1140" s="45"/>
    </row>
    <row r="1141" spans="22:22" x14ac:dyDescent="0.2">
      <c r="V1141" s="45"/>
    </row>
    <row r="1142" spans="22:22" x14ac:dyDescent="0.2">
      <c r="V1142" s="45"/>
    </row>
    <row r="1143" spans="22:22" x14ac:dyDescent="0.2">
      <c r="V1143" s="45"/>
    </row>
    <row r="1144" spans="22:22" x14ac:dyDescent="0.2">
      <c r="V1144" s="45"/>
    </row>
    <row r="1145" spans="22:22" x14ac:dyDescent="0.2">
      <c r="V1145" s="45"/>
    </row>
    <row r="1146" spans="22:22" x14ac:dyDescent="0.2">
      <c r="V1146" s="45"/>
    </row>
    <row r="1147" spans="22:22" x14ac:dyDescent="0.2">
      <c r="V1147" s="45"/>
    </row>
    <row r="1148" spans="22:22" x14ac:dyDescent="0.2">
      <c r="V1148" s="45"/>
    </row>
    <row r="1149" spans="22:22" x14ac:dyDescent="0.2">
      <c r="V1149" s="45"/>
    </row>
    <row r="1150" spans="22:22" x14ac:dyDescent="0.2">
      <c r="V1150" s="45"/>
    </row>
    <row r="1151" spans="22:22" x14ac:dyDescent="0.2">
      <c r="V1151" s="45"/>
    </row>
    <row r="1152" spans="22:22" x14ac:dyDescent="0.2">
      <c r="V1152" s="45"/>
    </row>
    <row r="1153" spans="22:22" x14ac:dyDescent="0.2">
      <c r="V1153" s="45"/>
    </row>
    <row r="1154" spans="22:22" x14ac:dyDescent="0.2">
      <c r="V1154" s="45"/>
    </row>
    <row r="1155" spans="22:22" x14ac:dyDescent="0.2">
      <c r="V1155" s="45"/>
    </row>
    <row r="1156" spans="22:22" x14ac:dyDescent="0.2">
      <c r="V1156" s="45"/>
    </row>
    <row r="1157" spans="22:22" x14ac:dyDescent="0.2">
      <c r="V1157" s="45"/>
    </row>
    <row r="1158" spans="22:22" x14ac:dyDescent="0.2">
      <c r="V1158" s="45"/>
    </row>
    <row r="1159" spans="22:22" x14ac:dyDescent="0.2">
      <c r="V1159" s="45"/>
    </row>
    <row r="1160" spans="22:22" x14ac:dyDescent="0.2">
      <c r="V1160" s="45"/>
    </row>
    <row r="1161" spans="22:22" x14ac:dyDescent="0.2">
      <c r="V1161" s="45"/>
    </row>
    <row r="1162" spans="22:22" x14ac:dyDescent="0.2">
      <c r="V1162" s="45"/>
    </row>
    <row r="1163" spans="22:22" x14ac:dyDescent="0.2">
      <c r="V1163" s="45"/>
    </row>
    <row r="1164" spans="22:22" x14ac:dyDescent="0.2">
      <c r="V1164" s="45"/>
    </row>
    <row r="1165" spans="22:22" x14ac:dyDescent="0.2">
      <c r="V1165" s="45"/>
    </row>
    <row r="1166" spans="22:22" x14ac:dyDescent="0.2">
      <c r="V1166" s="45"/>
    </row>
    <row r="1167" spans="22:22" x14ac:dyDescent="0.2">
      <c r="V1167" s="45"/>
    </row>
    <row r="1168" spans="22:22" x14ac:dyDescent="0.2">
      <c r="V1168" s="45"/>
    </row>
    <row r="1169" spans="22:22" x14ac:dyDescent="0.2">
      <c r="V1169" s="45"/>
    </row>
    <row r="1170" spans="22:22" x14ac:dyDescent="0.2">
      <c r="V1170" s="45"/>
    </row>
    <row r="1171" spans="22:22" x14ac:dyDescent="0.2">
      <c r="V1171" s="45"/>
    </row>
    <row r="1172" spans="22:22" x14ac:dyDescent="0.2">
      <c r="V1172" s="45"/>
    </row>
    <row r="1173" spans="22:22" x14ac:dyDescent="0.2">
      <c r="V1173" s="45"/>
    </row>
    <row r="1174" spans="22:22" x14ac:dyDescent="0.2">
      <c r="V1174" s="45"/>
    </row>
    <row r="1175" spans="22:22" x14ac:dyDescent="0.2">
      <c r="V1175" s="45"/>
    </row>
    <row r="1176" spans="22:22" x14ac:dyDescent="0.2">
      <c r="V1176" s="45"/>
    </row>
    <row r="1177" spans="22:22" x14ac:dyDescent="0.2">
      <c r="V1177" s="45"/>
    </row>
    <row r="1178" spans="22:22" x14ac:dyDescent="0.2">
      <c r="V1178" s="45"/>
    </row>
    <row r="1179" spans="22:22" x14ac:dyDescent="0.2">
      <c r="V1179" s="45"/>
    </row>
    <row r="1180" spans="22:22" x14ac:dyDescent="0.2">
      <c r="V1180" s="45"/>
    </row>
    <row r="1181" spans="22:22" x14ac:dyDescent="0.2">
      <c r="V1181" s="45"/>
    </row>
    <row r="1182" spans="22:22" x14ac:dyDescent="0.2">
      <c r="V1182" s="45"/>
    </row>
    <row r="1183" spans="22:22" x14ac:dyDescent="0.2">
      <c r="V1183" s="45"/>
    </row>
    <row r="1184" spans="22:22" x14ac:dyDescent="0.2">
      <c r="V1184" s="45"/>
    </row>
    <row r="1185" spans="22:22" x14ac:dyDescent="0.2">
      <c r="V1185" s="45"/>
    </row>
    <row r="1186" spans="22:22" x14ac:dyDescent="0.2">
      <c r="V1186" s="45"/>
    </row>
    <row r="1187" spans="22:22" x14ac:dyDescent="0.2">
      <c r="V1187" s="45"/>
    </row>
    <row r="1188" spans="22:22" x14ac:dyDescent="0.2">
      <c r="V1188" s="45"/>
    </row>
    <row r="1189" spans="22:22" x14ac:dyDescent="0.2">
      <c r="V1189" s="45"/>
    </row>
    <row r="1190" spans="22:22" x14ac:dyDescent="0.2">
      <c r="V1190" s="45"/>
    </row>
    <row r="1191" spans="22:22" x14ac:dyDescent="0.2">
      <c r="V1191" s="45"/>
    </row>
    <row r="1192" spans="22:22" x14ac:dyDescent="0.2">
      <c r="V1192" s="45"/>
    </row>
    <row r="1193" spans="22:22" x14ac:dyDescent="0.2">
      <c r="V1193" s="45"/>
    </row>
    <row r="1194" spans="22:22" x14ac:dyDescent="0.2">
      <c r="V1194" s="45"/>
    </row>
    <row r="1195" spans="22:22" x14ac:dyDescent="0.2">
      <c r="V1195" s="45"/>
    </row>
    <row r="1196" spans="22:22" x14ac:dyDescent="0.2">
      <c r="V1196" s="45"/>
    </row>
    <row r="1197" spans="22:22" x14ac:dyDescent="0.2">
      <c r="V1197" s="45"/>
    </row>
    <row r="1198" spans="22:22" x14ac:dyDescent="0.2">
      <c r="V1198" s="45"/>
    </row>
    <row r="1199" spans="22:22" x14ac:dyDescent="0.2">
      <c r="V1199" s="45"/>
    </row>
    <row r="1200" spans="22:22" x14ac:dyDescent="0.2">
      <c r="V1200" s="45"/>
    </row>
    <row r="1201" spans="22:22" x14ac:dyDescent="0.2">
      <c r="V1201" s="45"/>
    </row>
    <row r="1202" spans="22:22" x14ac:dyDescent="0.2">
      <c r="V1202" s="45"/>
    </row>
    <row r="1203" spans="22:22" x14ac:dyDescent="0.2">
      <c r="V1203" s="45"/>
    </row>
    <row r="1204" spans="22:22" x14ac:dyDescent="0.2">
      <c r="V1204" s="45"/>
    </row>
    <row r="1205" spans="22:22" x14ac:dyDescent="0.2">
      <c r="V1205" s="45"/>
    </row>
    <row r="1206" spans="22:22" x14ac:dyDescent="0.2">
      <c r="V1206" s="45"/>
    </row>
    <row r="1207" spans="22:22" x14ac:dyDescent="0.2">
      <c r="V1207" s="45"/>
    </row>
    <row r="1208" spans="22:22" x14ac:dyDescent="0.2">
      <c r="V1208" s="45"/>
    </row>
    <row r="1209" spans="22:22" x14ac:dyDescent="0.2">
      <c r="V1209" s="45"/>
    </row>
    <row r="1210" spans="22:22" x14ac:dyDescent="0.2">
      <c r="V1210" s="45"/>
    </row>
    <row r="1211" spans="22:22" x14ac:dyDescent="0.2">
      <c r="V1211" s="45"/>
    </row>
    <row r="1212" spans="22:22" x14ac:dyDescent="0.2">
      <c r="V1212" s="45"/>
    </row>
    <row r="1213" spans="22:22" x14ac:dyDescent="0.2">
      <c r="V1213" s="45"/>
    </row>
    <row r="1214" spans="22:22" x14ac:dyDescent="0.2">
      <c r="V1214" s="45"/>
    </row>
    <row r="1215" spans="22:22" x14ac:dyDescent="0.2">
      <c r="V1215" s="45"/>
    </row>
    <row r="1216" spans="22:22" x14ac:dyDescent="0.2">
      <c r="V1216" s="45"/>
    </row>
    <row r="1217" spans="22:22" x14ac:dyDescent="0.2">
      <c r="V1217" s="45"/>
    </row>
    <row r="1218" spans="22:22" x14ac:dyDescent="0.2">
      <c r="V1218" s="45"/>
    </row>
    <row r="1219" spans="22:22" x14ac:dyDescent="0.2">
      <c r="V1219" s="45"/>
    </row>
    <row r="1220" spans="22:22" x14ac:dyDescent="0.2">
      <c r="V1220" s="45"/>
    </row>
    <row r="1221" spans="22:22" x14ac:dyDescent="0.2">
      <c r="V1221" s="45"/>
    </row>
    <row r="1222" spans="22:22" x14ac:dyDescent="0.2">
      <c r="V1222" s="45"/>
    </row>
    <row r="1223" spans="22:22" x14ac:dyDescent="0.2">
      <c r="V1223" s="45"/>
    </row>
    <row r="1224" spans="22:22" x14ac:dyDescent="0.2">
      <c r="V1224" s="45"/>
    </row>
    <row r="1225" spans="22:22" x14ac:dyDescent="0.2">
      <c r="V1225" s="45"/>
    </row>
    <row r="1226" spans="22:22" x14ac:dyDescent="0.2">
      <c r="V1226" s="45"/>
    </row>
    <row r="1227" spans="22:22" x14ac:dyDescent="0.2">
      <c r="V1227" s="45"/>
    </row>
    <row r="1228" spans="22:22" x14ac:dyDescent="0.2">
      <c r="V1228" s="45"/>
    </row>
    <row r="1229" spans="22:22" x14ac:dyDescent="0.2">
      <c r="V1229" s="45"/>
    </row>
    <row r="1230" spans="22:22" x14ac:dyDescent="0.2">
      <c r="V1230" s="45"/>
    </row>
    <row r="1231" spans="22:22" x14ac:dyDescent="0.2">
      <c r="V1231" s="45"/>
    </row>
    <row r="1232" spans="22:22" x14ac:dyDescent="0.2">
      <c r="V1232" s="45"/>
    </row>
    <row r="1233" spans="22:22" x14ac:dyDescent="0.2">
      <c r="V1233" s="45"/>
    </row>
    <row r="1234" spans="22:22" x14ac:dyDescent="0.2">
      <c r="V1234" s="45"/>
    </row>
    <row r="1235" spans="22:22" x14ac:dyDescent="0.2">
      <c r="V1235" s="45"/>
    </row>
    <row r="1236" spans="22:22" x14ac:dyDescent="0.2">
      <c r="V1236" s="45"/>
    </row>
    <row r="1237" spans="22:22" x14ac:dyDescent="0.2">
      <c r="V1237" s="45"/>
    </row>
    <row r="1238" spans="22:22" x14ac:dyDescent="0.2">
      <c r="V1238" s="45"/>
    </row>
    <row r="1239" spans="22:22" x14ac:dyDescent="0.2">
      <c r="V1239" s="45"/>
    </row>
    <row r="1240" spans="22:22" x14ac:dyDescent="0.2">
      <c r="V1240" s="45"/>
    </row>
    <row r="1241" spans="22:22" x14ac:dyDescent="0.2">
      <c r="V1241" s="45"/>
    </row>
    <row r="1242" spans="22:22" x14ac:dyDescent="0.2">
      <c r="V1242" s="45"/>
    </row>
    <row r="1243" spans="22:22" x14ac:dyDescent="0.2">
      <c r="V1243" s="45"/>
    </row>
    <row r="1244" spans="22:22" x14ac:dyDescent="0.2">
      <c r="V1244" s="45"/>
    </row>
    <row r="1245" spans="22:22" x14ac:dyDescent="0.2">
      <c r="V1245" s="45"/>
    </row>
    <row r="1246" spans="22:22" x14ac:dyDescent="0.2">
      <c r="V1246" s="45"/>
    </row>
    <row r="1247" spans="22:22" x14ac:dyDescent="0.2">
      <c r="V1247" s="45"/>
    </row>
    <row r="1248" spans="22:22" x14ac:dyDescent="0.2">
      <c r="V1248" s="45"/>
    </row>
    <row r="1249" spans="22:22" x14ac:dyDescent="0.2">
      <c r="V1249" s="45"/>
    </row>
    <row r="1250" spans="22:22" x14ac:dyDescent="0.2">
      <c r="V1250" s="45"/>
    </row>
    <row r="1251" spans="22:22" x14ac:dyDescent="0.2">
      <c r="V1251" s="45"/>
    </row>
    <row r="1252" spans="22:22" x14ac:dyDescent="0.2">
      <c r="V1252" s="45"/>
    </row>
    <row r="1253" spans="22:22" x14ac:dyDescent="0.2">
      <c r="V1253" s="45"/>
    </row>
    <row r="1254" spans="22:22" x14ac:dyDescent="0.2">
      <c r="V1254" s="45"/>
    </row>
    <row r="1255" spans="22:22" x14ac:dyDescent="0.2">
      <c r="V1255" s="45"/>
    </row>
    <row r="1256" spans="22:22" x14ac:dyDescent="0.2">
      <c r="V1256" s="45"/>
    </row>
    <row r="1257" spans="22:22" x14ac:dyDescent="0.2">
      <c r="V1257" s="45"/>
    </row>
    <row r="1258" spans="22:22" x14ac:dyDescent="0.2">
      <c r="V1258" s="45"/>
    </row>
    <row r="1259" spans="22:22" x14ac:dyDescent="0.2">
      <c r="V1259" s="45"/>
    </row>
    <row r="1260" spans="22:22" x14ac:dyDescent="0.2">
      <c r="V1260" s="45"/>
    </row>
    <row r="1261" spans="22:22" x14ac:dyDescent="0.2">
      <c r="V1261" s="45"/>
    </row>
    <row r="1262" spans="22:22" x14ac:dyDescent="0.2">
      <c r="V1262" s="45"/>
    </row>
    <row r="1263" spans="22:22" x14ac:dyDescent="0.2">
      <c r="V1263" s="45"/>
    </row>
    <row r="1264" spans="22:22" x14ac:dyDescent="0.2">
      <c r="V1264" s="45"/>
    </row>
    <row r="1265" spans="22:22" x14ac:dyDescent="0.2">
      <c r="V1265" s="45"/>
    </row>
    <row r="1266" spans="22:22" x14ac:dyDescent="0.2">
      <c r="V1266" s="45"/>
    </row>
    <row r="1267" spans="22:22" x14ac:dyDescent="0.2">
      <c r="V1267" s="45"/>
    </row>
    <row r="1268" spans="22:22" x14ac:dyDescent="0.2">
      <c r="V1268" s="45"/>
    </row>
    <row r="1269" spans="22:22" x14ac:dyDescent="0.2">
      <c r="V1269" s="45"/>
    </row>
    <row r="1270" spans="22:22" x14ac:dyDescent="0.2">
      <c r="V1270" s="45"/>
    </row>
    <row r="1271" spans="22:22" x14ac:dyDescent="0.2">
      <c r="V1271" s="45"/>
    </row>
    <row r="1272" spans="22:22" x14ac:dyDescent="0.2">
      <c r="V1272" s="45"/>
    </row>
    <row r="1273" spans="22:22" x14ac:dyDescent="0.2">
      <c r="V1273" s="45"/>
    </row>
    <row r="1274" spans="22:22" x14ac:dyDescent="0.2">
      <c r="V1274" s="45"/>
    </row>
    <row r="1275" spans="22:22" x14ac:dyDescent="0.2">
      <c r="V1275" s="45"/>
    </row>
    <row r="1276" spans="22:22" x14ac:dyDescent="0.2">
      <c r="V1276" s="45"/>
    </row>
    <row r="1277" spans="22:22" x14ac:dyDescent="0.2">
      <c r="V1277" s="45"/>
    </row>
    <row r="1278" spans="22:22" x14ac:dyDescent="0.2">
      <c r="V1278" s="45"/>
    </row>
    <row r="1279" spans="22:22" x14ac:dyDescent="0.2">
      <c r="V1279" s="45"/>
    </row>
    <row r="1280" spans="22:22" x14ac:dyDescent="0.2">
      <c r="V1280" s="45"/>
    </row>
    <row r="1281" spans="22:22" x14ac:dyDescent="0.2">
      <c r="V1281" s="45"/>
    </row>
    <row r="1282" spans="22:22" x14ac:dyDescent="0.2">
      <c r="V1282" s="45"/>
    </row>
    <row r="1283" spans="22:22" x14ac:dyDescent="0.2">
      <c r="V1283" s="45"/>
    </row>
    <row r="1284" spans="22:22" x14ac:dyDescent="0.2">
      <c r="V1284" s="45"/>
    </row>
    <row r="1285" spans="22:22" x14ac:dyDescent="0.2">
      <c r="V1285" s="45"/>
    </row>
    <row r="1286" spans="22:22" x14ac:dyDescent="0.2">
      <c r="V1286" s="45"/>
    </row>
    <row r="1287" spans="22:22" x14ac:dyDescent="0.2">
      <c r="V1287" s="45"/>
    </row>
    <row r="1288" spans="22:22" x14ac:dyDescent="0.2">
      <c r="V1288" s="45"/>
    </row>
    <row r="1289" spans="22:22" x14ac:dyDescent="0.2">
      <c r="V1289" s="45"/>
    </row>
    <row r="1290" spans="22:22" x14ac:dyDescent="0.2">
      <c r="V1290" s="45"/>
    </row>
    <row r="1291" spans="22:22" x14ac:dyDescent="0.2">
      <c r="V1291" s="45"/>
    </row>
    <row r="1292" spans="22:22" x14ac:dyDescent="0.2">
      <c r="V1292" s="45"/>
    </row>
    <row r="1293" spans="22:22" x14ac:dyDescent="0.2">
      <c r="V1293" s="45"/>
    </row>
    <row r="1294" spans="22:22" x14ac:dyDescent="0.2">
      <c r="V1294" s="45"/>
    </row>
    <row r="1295" spans="22:22" x14ac:dyDescent="0.2">
      <c r="V1295" s="45"/>
    </row>
    <row r="1296" spans="22:22" x14ac:dyDescent="0.2">
      <c r="V1296" s="45"/>
    </row>
    <row r="1297" spans="22:22" x14ac:dyDescent="0.2">
      <c r="V1297" s="45"/>
    </row>
    <row r="1298" spans="22:22" x14ac:dyDescent="0.2">
      <c r="V1298" s="45"/>
    </row>
    <row r="1299" spans="22:22" x14ac:dyDescent="0.2">
      <c r="V1299" s="45"/>
    </row>
    <row r="1300" spans="22:22" x14ac:dyDescent="0.2">
      <c r="V1300" s="45"/>
    </row>
    <row r="1301" spans="22:22" x14ac:dyDescent="0.2">
      <c r="V1301" s="45"/>
    </row>
    <row r="1302" spans="22:22" x14ac:dyDescent="0.2">
      <c r="V1302" s="45"/>
    </row>
    <row r="1303" spans="22:22" x14ac:dyDescent="0.2">
      <c r="V1303" s="45"/>
    </row>
    <row r="1304" spans="22:22" x14ac:dyDescent="0.2">
      <c r="V1304" s="45"/>
    </row>
    <row r="1305" spans="22:22" x14ac:dyDescent="0.2">
      <c r="V1305" s="45"/>
    </row>
    <row r="1306" spans="22:22" x14ac:dyDescent="0.2">
      <c r="V1306" s="45"/>
    </row>
    <row r="1307" spans="22:22" x14ac:dyDescent="0.2">
      <c r="V1307" s="45"/>
    </row>
    <row r="1308" spans="22:22" x14ac:dyDescent="0.2">
      <c r="V1308" s="45"/>
    </row>
    <row r="1309" spans="22:22" x14ac:dyDescent="0.2">
      <c r="V1309" s="45"/>
    </row>
    <row r="1310" spans="22:22" x14ac:dyDescent="0.2">
      <c r="V1310" s="45"/>
    </row>
    <row r="1311" spans="22:22" x14ac:dyDescent="0.2">
      <c r="V1311" s="45"/>
    </row>
    <row r="1312" spans="22:22" x14ac:dyDescent="0.2">
      <c r="V1312" s="45"/>
    </row>
    <row r="1313" spans="22:22" x14ac:dyDescent="0.2">
      <c r="V1313" s="45"/>
    </row>
    <row r="1314" spans="22:22" x14ac:dyDescent="0.2">
      <c r="V1314" s="45"/>
    </row>
    <row r="1315" spans="22:22" x14ac:dyDescent="0.2">
      <c r="V1315" s="45"/>
    </row>
    <row r="1316" spans="22:22" x14ac:dyDescent="0.2">
      <c r="V1316" s="45"/>
    </row>
    <row r="1317" spans="22:22" x14ac:dyDescent="0.2">
      <c r="V1317" s="45"/>
    </row>
    <row r="1318" spans="22:22" x14ac:dyDescent="0.2">
      <c r="V1318" s="45"/>
    </row>
    <row r="1319" spans="22:22" x14ac:dyDescent="0.2">
      <c r="V1319" s="45"/>
    </row>
    <row r="1320" spans="22:22" x14ac:dyDescent="0.2">
      <c r="V1320" s="45"/>
    </row>
    <row r="1321" spans="22:22" x14ac:dyDescent="0.2">
      <c r="V1321" s="45"/>
    </row>
    <row r="1322" spans="22:22" x14ac:dyDescent="0.2">
      <c r="V1322" s="45"/>
    </row>
    <row r="1323" spans="22:22" x14ac:dyDescent="0.2">
      <c r="V1323" s="45"/>
    </row>
    <row r="1324" spans="22:22" x14ac:dyDescent="0.2">
      <c r="V1324" s="45"/>
    </row>
    <row r="1325" spans="22:22" x14ac:dyDescent="0.2">
      <c r="V1325" s="45"/>
    </row>
    <row r="1326" spans="22:22" x14ac:dyDescent="0.2">
      <c r="V1326" s="45"/>
    </row>
    <row r="1327" spans="22:22" x14ac:dyDescent="0.2">
      <c r="V1327" s="45"/>
    </row>
    <row r="1328" spans="22:22" x14ac:dyDescent="0.2">
      <c r="V1328" s="45"/>
    </row>
    <row r="1329" spans="22:22" x14ac:dyDescent="0.2">
      <c r="V1329" s="45"/>
    </row>
    <row r="1330" spans="22:22" x14ac:dyDescent="0.2">
      <c r="V1330" s="45"/>
    </row>
    <row r="1331" spans="22:22" x14ac:dyDescent="0.2">
      <c r="V1331" s="45"/>
    </row>
    <row r="1332" spans="22:22" x14ac:dyDescent="0.2">
      <c r="V1332" s="45"/>
    </row>
    <row r="1333" spans="22:22" x14ac:dyDescent="0.2">
      <c r="V1333" s="45"/>
    </row>
    <row r="1334" spans="22:22" x14ac:dyDescent="0.2">
      <c r="V1334" s="45"/>
    </row>
    <row r="1335" spans="22:22" x14ac:dyDescent="0.2">
      <c r="V1335" s="45"/>
    </row>
    <row r="1336" spans="22:22" x14ac:dyDescent="0.2">
      <c r="V1336" s="45"/>
    </row>
    <row r="1337" spans="22:22" x14ac:dyDescent="0.2">
      <c r="V1337" s="45"/>
    </row>
    <row r="1338" spans="22:22" x14ac:dyDescent="0.2">
      <c r="V1338" s="45"/>
    </row>
    <row r="1339" spans="22:22" x14ac:dyDescent="0.2">
      <c r="V1339" s="45"/>
    </row>
    <row r="1340" spans="22:22" x14ac:dyDescent="0.2">
      <c r="V1340" s="45"/>
    </row>
    <row r="1341" spans="22:22" x14ac:dyDescent="0.2">
      <c r="V1341" s="45"/>
    </row>
    <row r="1342" spans="22:22" x14ac:dyDescent="0.2">
      <c r="V1342" s="45"/>
    </row>
    <row r="1343" spans="22:22" x14ac:dyDescent="0.2">
      <c r="V1343" s="45"/>
    </row>
    <row r="1344" spans="22:22" x14ac:dyDescent="0.2">
      <c r="V1344" s="45"/>
    </row>
    <row r="1345" spans="22:22" x14ac:dyDescent="0.2">
      <c r="V1345" s="45"/>
    </row>
    <row r="1346" spans="22:22" x14ac:dyDescent="0.2">
      <c r="V1346" s="45"/>
    </row>
    <row r="1347" spans="22:22" x14ac:dyDescent="0.2">
      <c r="V1347" s="45"/>
    </row>
    <row r="1348" spans="22:22" x14ac:dyDescent="0.2">
      <c r="V1348" s="45"/>
    </row>
    <row r="1349" spans="22:22" x14ac:dyDescent="0.2">
      <c r="V1349" s="45"/>
    </row>
    <row r="1350" spans="22:22" x14ac:dyDescent="0.2">
      <c r="V1350" s="45"/>
    </row>
    <row r="1351" spans="22:22" x14ac:dyDescent="0.2">
      <c r="V1351" s="45"/>
    </row>
    <row r="1352" spans="22:22" x14ac:dyDescent="0.2">
      <c r="V1352" s="45"/>
    </row>
    <row r="1353" spans="22:22" x14ac:dyDescent="0.2">
      <c r="V1353" s="45"/>
    </row>
    <row r="1354" spans="22:22" x14ac:dyDescent="0.2">
      <c r="V1354" s="45"/>
    </row>
    <row r="1355" spans="22:22" x14ac:dyDescent="0.2">
      <c r="V1355" s="45"/>
    </row>
    <row r="1356" spans="22:22" x14ac:dyDescent="0.2">
      <c r="V1356" s="45"/>
    </row>
    <row r="1357" spans="22:22" x14ac:dyDescent="0.2">
      <c r="V1357" s="45"/>
    </row>
    <row r="1358" spans="22:22" x14ac:dyDescent="0.2">
      <c r="V1358" s="45"/>
    </row>
    <row r="1359" spans="22:22" x14ac:dyDescent="0.2">
      <c r="V1359" s="45"/>
    </row>
    <row r="1360" spans="22:22" x14ac:dyDescent="0.2">
      <c r="V1360" s="45"/>
    </row>
    <row r="1361" spans="22:22" x14ac:dyDescent="0.2">
      <c r="V1361" s="45"/>
    </row>
    <row r="1362" spans="22:22" x14ac:dyDescent="0.2">
      <c r="V1362" s="45"/>
    </row>
    <row r="1363" spans="22:22" x14ac:dyDescent="0.2">
      <c r="V1363" s="45"/>
    </row>
    <row r="1364" spans="22:22" x14ac:dyDescent="0.2">
      <c r="V1364" s="45"/>
    </row>
    <row r="1365" spans="22:22" x14ac:dyDescent="0.2">
      <c r="V1365" s="45"/>
    </row>
    <row r="1366" spans="22:22" x14ac:dyDescent="0.2">
      <c r="V1366" s="45"/>
    </row>
    <row r="1367" spans="22:22" x14ac:dyDescent="0.2">
      <c r="V1367" s="45"/>
    </row>
    <row r="1368" spans="22:22" x14ac:dyDescent="0.2">
      <c r="V1368" s="45"/>
    </row>
    <row r="1369" spans="22:22" x14ac:dyDescent="0.2">
      <c r="V1369" s="45"/>
    </row>
    <row r="1370" spans="22:22" x14ac:dyDescent="0.2">
      <c r="V1370" s="45"/>
    </row>
    <row r="1371" spans="22:22" x14ac:dyDescent="0.2">
      <c r="V1371" s="45"/>
    </row>
    <row r="1372" spans="22:22" x14ac:dyDescent="0.2">
      <c r="V1372" s="45"/>
    </row>
    <row r="1373" spans="22:22" x14ac:dyDescent="0.2">
      <c r="V1373" s="45"/>
    </row>
    <row r="1374" spans="22:22" x14ac:dyDescent="0.2">
      <c r="V1374" s="45"/>
    </row>
    <row r="1375" spans="22:22" x14ac:dyDescent="0.2">
      <c r="V1375" s="45"/>
    </row>
    <row r="1376" spans="22:22" x14ac:dyDescent="0.2">
      <c r="V1376" s="45"/>
    </row>
    <row r="1377" spans="22:22" x14ac:dyDescent="0.2">
      <c r="V1377" s="45"/>
    </row>
    <row r="1378" spans="22:22" x14ac:dyDescent="0.2">
      <c r="V1378" s="45"/>
    </row>
    <row r="1379" spans="22:22" x14ac:dyDescent="0.2">
      <c r="V1379" s="45"/>
    </row>
    <row r="1380" spans="22:22" x14ac:dyDescent="0.2">
      <c r="V1380" s="45"/>
    </row>
    <row r="1381" spans="22:22" x14ac:dyDescent="0.2">
      <c r="V1381" s="45"/>
    </row>
    <row r="1382" spans="22:22" x14ac:dyDescent="0.2">
      <c r="V1382" s="45"/>
    </row>
    <row r="1383" spans="22:22" x14ac:dyDescent="0.2">
      <c r="V1383" s="45"/>
    </row>
    <row r="1384" spans="22:22" x14ac:dyDescent="0.2">
      <c r="V1384" s="45"/>
    </row>
    <row r="1385" spans="22:22" x14ac:dyDescent="0.2">
      <c r="V1385" s="45"/>
    </row>
    <row r="1386" spans="22:22" x14ac:dyDescent="0.2">
      <c r="V1386" s="45"/>
    </row>
    <row r="1387" spans="22:22" x14ac:dyDescent="0.2">
      <c r="V1387" s="45"/>
    </row>
    <row r="1388" spans="22:22" x14ac:dyDescent="0.2">
      <c r="V1388" s="45"/>
    </row>
    <row r="1389" spans="22:22" x14ac:dyDescent="0.2">
      <c r="V1389" s="45"/>
    </row>
    <row r="1390" spans="22:22" x14ac:dyDescent="0.2">
      <c r="V1390" s="45"/>
    </row>
    <row r="1391" spans="22:22" x14ac:dyDescent="0.2">
      <c r="V1391" s="45"/>
    </row>
    <row r="1392" spans="22:22" x14ac:dyDescent="0.2">
      <c r="V1392" s="45"/>
    </row>
    <row r="1393" spans="22:22" x14ac:dyDescent="0.2">
      <c r="V1393" s="45"/>
    </row>
    <row r="1394" spans="22:22" x14ac:dyDescent="0.2">
      <c r="V1394" s="45"/>
    </row>
    <row r="1395" spans="22:22" x14ac:dyDescent="0.2">
      <c r="V1395" s="45"/>
    </row>
    <row r="1396" spans="22:22" x14ac:dyDescent="0.2">
      <c r="V1396" s="45"/>
    </row>
    <row r="1397" spans="22:22" x14ac:dyDescent="0.2">
      <c r="V1397" s="45"/>
    </row>
    <row r="1398" spans="22:22" x14ac:dyDescent="0.2">
      <c r="V1398" s="45"/>
    </row>
    <row r="1399" spans="22:22" x14ac:dyDescent="0.2">
      <c r="V1399" s="45"/>
    </row>
    <row r="1400" spans="22:22" x14ac:dyDescent="0.2">
      <c r="V1400" s="45"/>
    </row>
    <row r="1401" spans="22:22" x14ac:dyDescent="0.2">
      <c r="V1401" s="45"/>
    </row>
    <row r="1402" spans="22:22" x14ac:dyDescent="0.2">
      <c r="V1402" s="45"/>
    </row>
    <row r="1403" spans="22:22" x14ac:dyDescent="0.2">
      <c r="V1403" s="45"/>
    </row>
    <row r="1404" spans="22:22" x14ac:dyDescent="0.2">
      <c r="V1404" s="45"/>
    </row>
    <row r="1405" spans="22:22" x14ac:dyDescent="0.2">
      <c r="V1405" s="45"/>
    </row>
    <row r="1406" spans="22:22" x14ac:dyDescent="0.2">
      <c r="V1406" s="45"/>
    </row>
    <row r="1407" spans="22:22" x14ac:dyDescent="0.2">
      <c r="V1407" s="45"/>
    </row>
    <row r="1408" spans="22:22" x14ac:dyDescent="0.2">
      <c r="V1408" s="45"/>
    </row>
    <row r="1409" spans="22:22" x14ac:dyDescent="0.2">
      <c r="V1409" s="45"/>
    </row>
    <row r="1410" spans="22:22" x14ac:dyDescent="0.2">
      <c r="V1410" s="45"/>
    </row>
    <row r="1411" spans="22:22" x14ac:dyDescent="0.2">
      <c r="V1411" s="45"/>
    </row>
    <row r="1412" spans="22:22" x14ac:dyDescent="0.2">
      <c r="V1412" s="45"/>
    </row>
    <row r="1413" spans="22:22" x14ac:dyDescent="0.2">
      <c r="V1413" s="45"/>
    </row>
    <row r="1414" spans="22:22" x14ac:dyDescent="0.2">
      <c r="V1414" s="45"/>
    </row>
    <row r="1415" spans="22:22" x14ac:dyDescent="0.2">
      <c r="V1415" s="45"/>
    </row>
    <row r="1416" spans="22:22" x14ac:dyDescent="0.2">
      <c r="V1416" s="45"/>
    </row>
    <row r="1417" spans="22:22" x14ac:dyDescent="0.2">
      <c r="V1417" s="45"/>
    </row>
    <row r="1418" spans="22:22" x14ac:dyDescent="0.2">
      <c r="V1418" s="45"/>
    </row>
    <row r="1419" spans="22:22" x14ac:dyDescent="0.2">
      <c r="V1419" s="45"/>
    </row>
    <row r="1420" spans="22:22" x14ac:dyDescent="0.2">
      <c r="V1420" s="45"/>
    </row>
    <row r="1421" spans="22:22" x14ac:dyDescent="0.2">
      <c r="V1421" s="45"/>
    </row>
    <row r="1422" spans="22:22" x14ac:dyDescent="0.2">
      <c r="V1422" s="45"/>
    </row>
    <row r="1423" spans="22:22" x14ac:dyDescent="0.2">
      <c r="V1423" s="45"/>
    </row>
    <row r="1424" spans="22:22" x14ac:dyDescent="0.2">
      <c r="V1424" s="45"/>
    </row>
    <row r="1425" spans="22:22" x14ac:dyDescent="0.2">
      <c r="V1425" s="45"/>
    </row>
    <row r="1426" spans="22:22" x14ac:dyDescent="0.2">
      <c r="V1426" s="45"/>
    </row>
    <row r="1427" spans="22:22" x14ac:dyDescent="0.2">
      <c r="V1427" s="45"/>
    </row>
    <row r="1428" spans="22:22" x14ac:dyDescent="0.2">
      <c r="V1428" s="45"/>
    </row>
    <row r="1429" spans="22:22" x14ac:dyDescent="0.2">
      <c r="V1429" s="45"/>
    </row>
    <row r="1430" spans="22:22" x14ac:dyDescent="0.2">
      <c r="V1430" s="45"/>
    </row>
    <row r="1431" spans="22:22" x14ac:dyDescent="0.2">
      <c r="V1431" s="45"/>
    </row>
    <row r="1432" spans="22:22" x14ac:dyDescent="0.2">
      <c r="V1432" s="45"/>
    </row>
    <row r="1433" spans="22:22" x14ac:dyDescent="0.2">
      <c r="V1433" s="45"/>
    </row>
    <row r="1434" spans="22:22" x14ac:dyDescent="0.2">
      <c r="V1434" s="45"/>
    </row>
    <row r="1435" spans="22:22" x14ac:dyDescent="0.2">
      <c r="V1435" s="45"/>
    </row>
    <row r="1436" spans="22:22" x14ac:dyDescent="0.2">
      <c r="V1436" s="45"/>
    </row>
    <row r="1437" spans="22:22" x14ac:dyDescent="0.2">
      <c r="V1437" s="45"/>
    </row>
    <row r="1438" spans="22:22" x14ac:dyDescent="0.2">
      <c r="V1438" s="45"/>
    </row>
    <row r="1439" spans="22:22" x14ac:dyDescent="0.2">
      <c r="V1439" s="45"/>
    </row>
    <row r="1440" spans="22:22" x14ac:dyDescent="0.2">
      <c r="V1440" s="45"/>
    </row>
    <row r="1441" spans="22:22" x14ac:dyDescent="0.2">
      <c r="V1441" s="45"/>
    </row>
    <row r="1442" spans="22:22" x14ac:dyDescent="0.2">
      <c r="V1442" s="45"/>
    </row>
    <row r="1443" spans="22:22" x14ac:dyDescent="0.2">
      <c r="V1443" s="45"/>
    </row>
    <row r="1444" spans="22:22" x14ac:dyDescent="0.2">
      <c r="V1444" s="45"/>
    </row>
    <row r="1445" spans="22:22" x14ac:dyDescent="0.2">
      <c r="V1445" s="45"/>
    </row>
    <row r="1446" spans="22:22" x14ac:dyDescent="0.2">
      <c r="V1446" s="45"/>
    </row>
    <row r="1447" spans="22:22" x14ac:dyDescent="0.2">
      <c r="V1447" s="45"/>
    </row>
    <row r="1448" spans="22:22" x14ac:dyDescent="0.2">
      <c r="V1448" s="45"/>
    </row>
    <row r="1449" spans="22:22" x14ac:dyDescent="0.2">
      <c r="V1449" s="45"/>
    </row>
    <row r="1450" spans="22:22" x14ac:dyDescent="0.2">
      <c r="V1450" s="45"/>
    </row>
    <row r="1451" spans="22:22" x14ac:dyDescent="0.2">
      <c r="V1451" s="45"/>
    </row>
    <row r="1452" spans="22:22" x14ac:dyDescent="0.2">
      <c r="V1452" s="45"/>
    </row>
    <row r="1453" spans="22:22" x14ac:dyDescent="0.2">
      <c r="V1453" s="45"/>
    </row>
    <row r="1454" spans="22:22" x14ac:dyDescent="0.2">
      <c r="V1454" s="45"/>
    </row>
    <row r="1455" spans="22:22" x14ac:dyDescent="0.2">
      <c r="V1455" s="45"/>
    </row>
    <row r="1456" spans="22:22" x14ac:dyDescent="0.2">
      <c r="V1456" s="45"/>
    </row>
    <row r="1457" spans="22:22" x14ac:dyDescent="0.2">
      <c r="V1457" s="45"/>
    </row>
    <row r="1458" spans="22:22" x14ac:dyDescent="0.2">
      <c r="V1458" s="45"/>
    </row>
    <row r="1459" spans="22:22" x14ac:dyDescent="0.2">
      <c r="V1459" s="45"/>
    </row>
    <row r="1460" spans="22:22" x14ac:dyDescent="0.2">
      <c r="V1460" s="45"/>
    </row>
    <row r="1461" spans="22:22" x14ac:dyDescent="0.2">
      <c r="V1461" s="45"/>
    </row>
    <row r="1462" spans="22:22" x14ac:dyDescent="0.2">
      <c r="V1462" s="45"/>
    </row>
    <row r="1463" spans="22:22" x14ac:dyDescent="0.2">
      <c r="V1463" s="45"/>
    </row>
    <row r="1464" spans="22:22" x14ac:dyDescent="0.2">
      <c r="V1464" s="45"/>
    </row>
    <row r="1465" spans="22:22" x14ac:dyDescent="0.2">
      <c r="V1465" s="45"/>
    </row>
    <row r="1466" spans="22:22" x14ac:dyDescent="0.2">
      <c r="V1466" s="45"/>
    </row>
    <row r="1467" spans="22:22" x14ac:dyDescent="0.2">
      <c r="V1467" s="45"/>
    </row>
  </sheetData>
  <mergeCells count="6">
    <mergeCell ref="F5:J5"/>
    <mergeCell ref="K5:O5"/>
    <mergeCell ref="P5:V5"/>
    <mergeCell ref="A9:A16"/>
    <mergeCell ref="C9:C16"/>
    <mergeCell ref="D9:D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467"/>
  <sheetViews>
    <sheetView topLeftCell="A3" zoomScale="80" zoomScaleNormal="80" workbookViewId="0">
      <selection activeCell="E9" sqref="E9"/>
    </sheetView>
  </sheetViews>
  <sheetFormatPr defaultColWidth="10" defaultRowHeight="12.75" x14ac:dyDescent="0.2"/>
  <cols>
    <col min="1" max="1" width="27.42578125" style="3" customWidth="1"/>
    <col min="2" max="2" width="10.7109375" style="3" bestFit="1" customWidth="1"/>
    <col min="3" max="3" width="14.85546875" style="4" bestFit="1" customWidth="1"/>
    <col min="4" max="5" width="10.42578125" style="5" customWidth="1"/>
    <col min="6" max="7" width="17.7109375" style="3" bestFit="1" customWidth="1"/>
    <col min="8" max="8" width="16.5703125" style="3" bestFit="1" customWidth="1"/>
    <col min="9" max="11" width="16.7109375" style="3" bestFit="1" customWidth="1"/>
    <col min="12" max="12" width="12.5703125" style="3" bestFit="1" customWidth="1"/>
    <col min="13" max="14" width="13.85546875" style="3" bestFit="1" customWidth="1"/>
    <col min="15" max="15" width="17.42578125" style="3" bestFit="1" customWidth="1"/>
    <col min="16" max="16" width="13.85546875" style="3" bestFit="1" customWidth="1"/>
    <col min="17" max="19" width="14.85546875" style="3" bestFit="1" customWidth="1"/>
    <col min="20" max="20" width="17.28515625" style="3" bestFit="1" customWidth="1"/>
    <col min="21" max="21" width="8.42578125" style="3" bestFit="1" customWidth="1"/>
    <col min="22" max="22" width="13.85546875" style="3" bestFit="1" customWidth="1"/>
    <col min="23" max="16384" width="10" style="3"/>
  </cols>
  <sheetData>
    <row r="2" spans="1:28" ht="15.6" x14ac:dyDescent="0.35">
      <c r="A2" s="1" t="s">
        <v>112</v>
      </c>
      <c r="B2" s="1"/>
      <c r="C2" s="2"/>
      <c r="D2" s="2"/>
      <c r="E2" s="2"/>
    </row>
    <row r="4" spans="1:28" ht="13.5" thickBot="1" x14ac:dyDescent="0.35">
      <c r="C4" s="7"/>
      <c r="D4" s="8"/>
      <c r="E4" s="8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8" s="15" customFormat="1" ht="18" customHeight="1" x14ac:dyDescent="0.35">
      <c r="A5" s="11"/>
      <c r="B5" s="11"/>
      <c r="C5" s="12"/>
      <c r="D5" s="13" t="s">
        <v>0</v>
      </c>
      <c r="E5" s="14"/>
      <c r="F5" s="175" t="s">
        <v>1</v>
      </c>
      <c r="G5" s="176"/>
      <c r="H5" s="176"/>
      <c r="I5" s="176"/>
      <c r="J5" s="177"/>
      <c r="K5" s="172" t="s">
        <v>2</v>
      </c>
      <c r="L5" s="190"/>
      <c r="M5" s="190"/>
      <c r="N5" s="190"/>
      <c r="O5" s="190"/>
      <c r="P5" s="172" t="s">
        <v>3</v>
      </c>
      <c r="Q5" s="191"/>
      <c r="R5" s="191"/>
      <c r="S5" s="191"/>
      <c r="T5" s="191"/>
      <c r="U5" s="191"/>
      <c r="V5" s="192"/>
    </row>
    <row r="6" spans="1:28" s="24" customFormat="1" ht="135.75" customHeight="1" thickBot="1" x14ac:dyDescent="0.4">
      <c r="A6" s="16" t="s">
        <v>4</v>
      </c>
      <c r="B6" s="16" t="s">
        <v>5</v>
      </c>
      <c r="C6" s="17" t="s">
        <v>6</v>
      </c>
      <c r="D6" s="18" t="s">
        <v>7</v>
      </c>
      <c r="E6" s="19" t="s">
        <v>8</v>
      </c>
      <c r="F6" s="20" t="s">
        <v>9</v>
      </c>
      <c r="G6" s="20" t="s">
        <v>10</v>
      </c>
      <c r="H6" s="20" t="s">
        <v>11</v>
      </c>
      <c r="I6" s="20" t="s">
        <v>12</v>
      </c>
      <c r="J6" s="21" t="s">
        <v>13</v>
      </c>
      <c r="K6" s="22" t="s">
        <v>14</v>
      </c>
      <c r="L6" s="20" t="s">
        <v>15</v>
      </c>
      <c r="M6" s="20" t="s">
        <v>16</v>
      </c>
      <c r="N6" s="20" t="s">
        <v>17</v>
      </c>
      <c r="O6" s="20" t="s">
        <v>18</v>
      </c>
      <c r="P6" s="23" t="s">
        <v>19</v>
      </c>
      <c r="Q6" s="20" t="s">
        <v>20</v>
      </c>
      <c r="R6" s="20" t="s">
        <v>21</v>
      </c>
      <c r="S6" s="20" t="s">
        <v>22</v>
      </c>
      <c r="T6" s="20" t="s">
        <v>23</v>
      </c>
      <c r="U6" s="20" t="s">
        <v>24</v>
      </c>
      <c r="V6" s="21" t="s">
        <v>25</v>
      </c>
    </row>
    <row r="7" spans="1:28" s="24" customFormat="1" ht="3.75" hidden="1" customHeight="1" x14ac:dyDescent="0.3">
      <c r="A7" s="25"/>
      <c r="B7" s="25"/>
      <c r="C7" s="26"/>
      <c r="D7" s="27"/>
      <c r="E7" s="27"/>
      <c r="F7" s="28"/>
      <c r="G7" s="29"/>
      <c r="H7" s="29"/>
      <c r="I7" s="29"/>
      <c r="J7" s="30"/>
      <c r="K7" s="29"/>
      <c r="L7" s="29"/>
      <c r="M7" s="29"/>
      <c r="N7" s="29"/>
      <c r="O7" s="29"/>
      <c r="P7" s="29"/>
      <c r="Q7" s="29"/>
      <c r="R7" s="29"/>
      <c r="S7" s="29"/>
      <c r="T7" s="29"/>
      <c r="U7" s="31"/>
      <c r="V7" s="32"/>
    </row>
    <row r="8" spans="1:28" ht="12.6" x14ac:dyDescent="0.25">
      <c r="A8" s="33"/>
      <c r="B8" s="34" t="s">
        <v>26</v>
      </c>
      <c r="C8" s="35"/>
      <c r="D8" s="36"/>
      <c r="E8" s="158">
        <v>41927</v>
      </c>
      <c r="F8" s="62">
        <f>E8+30</f>
        <v>41957</v>
      </c>
      <c r="G8" s="62">
        <f>F8+45</f>
        <v>42002</v>
      </c>
      <c r="H8" s="62">
        <f>G8+7</f>
        <v>42009</v>
      </c>
      <c r="I8" s="62">
        <f>H8+15</f>
        <v>42024</v>
      </c>
      <c r="J8" s="62">
        <f>I8+7</f>
        <v>42031</v>
      </c>
      <c r="K8" s="62">
        <f>J8+30</f>
        <v>42061</v>
      </c>
      <c r="L8" s="62">
        <f>K8+40</f>
        <v>42101</v>
      </c>
      <c r="M8" s="62">
        <f>L8+15</f>
        <v>42116</v>
      </c>
      <c r="N8" s="62">
        <f>M8+7</f>
        <v>42123</v>
      </c>
      <c r="O8" s="62">
        <f>N8+30</f>
        <v>42153</v>
      </c>
      <c r="P8" s="62">
        <f>O8+7</f>
        <v>42160</v>
      </c>
      <c r="Q8" s="62">
        <f>P8+7</f>
        <v>42167</v>
      </c>
      <c r="R8" s="62">
        <f>Q8+7</f>
        <v>42174</v>
      </c>
      <c r="S8" s="62">
        <f>R8+7</f>
        <v>42181</v>
      </c>
      <c r="T8" s="62">
        <f>S8+15</f>
        <v>42196</v>
      </c>
      <c r="U8" s="62" t="s">
        <v>44</v>
      </c>
      <c r="V8" s="62">
        <f>T8+540</f>
        <v>42736</v>
      </c>
    </row>
    <row r="9" spans="1:28" ht="12.6" customHeight="1" x14ac:dyDescent="0.2">
      <c r="A9" s="194" t="s">
        <v>114</v>
      </c>
      <c r="B9" s="40"/>
      <c r="C9" s="193" t="s">
        <v>32</v>
      </c>
      <c r="D9" s="182" t="s">
        <v>29</v>
      </c>
      <c r="E9" s="41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3"/>
      <c r="V9" s="44"/>
      <c r="W9" s="45"/>
    </row>
    <row r="10" spans="1:28" x14ac:dyDescent="0.2">
      <c r="A10" s="194"/>
      <c r="B10" s="40"/>
      <c r="C10" s="193"/>
      <c r="D10" s="182"/>
      <c r="E10" s="41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3"/>
      <c r="V10" s="46"/>
      <c r="W10" s="15"/>
      <c r="X10" s="15"/>
      <c r="Y10" s="15"/>
      <c r="Z10" s="15"/>
      <c r="AA10" s="15"/>
      <c r="AB10" s="15"/>
    </row>
    <row r="11" spans="1:28" x14ac:dyDescent="0.2">
      <c r="A11" s="194"/>
      <c r="B11" s="40"/>
      <c r="C11" s="193"/>
      <c r="D11" s="182"/>
      <c r="E11" s="41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3"/>
      <c r="V11" s="46"/>
    </row>
    <row r="12" spans="1:28" x14ac:dyDescent="0.2">
      <c r="A12" s="194"/>
      <c r="B12" s="47"/>
      <c r="C12" s="193"/>
      <c r="D12" s="182"/>
      <c r="E12" s="41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3"/>
      <c r="V12" s="46"/>
    </row>
    <row r="13" spans="1:28" x14ac:dyDescent="0.2">
      <c r="A13" s="194"/>
      <c r="B13" s="40"/>
      <c r="C13" s="193"/>
      <c r="D13" s="182"/>
      <c r="E13" s="41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3"/>
      <c r="V13" s="46"/>
    </row>
    <row r="14" spans="1:28" x14ac:dyDescent="0.2">
      <c r="A14" s="194"/>
      <c r="B14" s="40"/>
      <c r="C14" s="193"/>
      <c r="D14" s="182"/>
      <c r="E14" s="4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3"/>
      <c r="V14" s="46"/>
    </row>
    <row r="15" spans="1:28" x14ac:dyDescent="0.2">
      <c r="A15" s="194"/>
      <c r="B15" s="40"/>
      <c r="C15" s="193"/>
      <c r="D15" s="182"/>
      <c r="E15" s="41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3"/>
      <c r="V15" s="46"/>
    </row>
    <row r="16" spans="1:28" x14ac:dyDescent="0.2">
      <c r="A16" s="194"/>
      <c r="B16" s="40"/>
      <c r="C16" s="193"/>
      <c r="D16" s="182"/>
      <c r="E16" s="41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3"/>
      <c r="V16" s="46"/>
    </row>
    <row r="17" spans="1:22" ht="12.6" x14ac:dyDescent="0.25">
      <c r="A17" s="49"/>
      <c r="B17" s="40" t="s">
        <v>28</v>
      </c>
      <c r="C17" s="50"/>
      <c r="D17" s="51"/>
      <c r="E17" s="4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3"/>
      <c r="V17" s="46"/>
    </row>
    <row r="18" spans="1:22" ht="12.6" x14ac:dyDescent="0.25">
      <c r="F18" s="45"/>
      <c r="G18" s="45"/>
      <c r="H18" s="45"/>
      <c r="I18" s="45"/>
      <c r="J18" s="52"/>
      <c r="K18" s="45"/>
      <c r="L18" s="45"/>
      <c r="M18" s="45"/>
      <c r="N18" s="45"/>
      <c r="O18" s="45"/>
      <c r="P18" s="45"/>
      <c r="Q18" s="45"/>
      <c r="R18" s="45"/>
      <c r="S18" s="45"/>
      <c r="T18" s="45"/>
      <c r="V18" s="45"/>
    </row>
    <row r="19" spans="1:22" ht="12.6" x14ac:dyDescent="0.25"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V19" s="45"/>
    </row>
    <row r="20" spans="1:22" ht="12.6" x14ac:dyDescent="0.25"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V20" s="45"/>
    </row>
    <row r="21" spans="1:22" ht="12.6" x14ac:dyDescent="0.25"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V21" s="45"/>
    </row>
    <row r="22" spans="1:22" ht="12.6" x14ac:dyDescent="0.25"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V22" s="45"/>
    </row>
    <row r="23" spans="1:22" ht="12.6" x14ac:dyDescent="0.25"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V23" s="45"/>
    </row>
    <row r="24" spans="1:22" ht="12.6" x14ac:dyDescent="0.25"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V24" s="45"/>
    </row>
    <row r="25" spans="1:22" ht="12.6" x14ac:dyDescent="0.25"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V25" s="45"/>
    </row>
    <row r="26" spans="1:22" ht="12.6" x14ac:dyDescent="0.25"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V26" s="45"/>
    </row>
    <row r="27" spans="1:22" ht="12.6" x14ac:dyDescent="0.25"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V27" s="45"/>
    </row>
    <row r="28" spans="1:22" x14ac:dyDescent="0.2"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V28" s="45"/>
    </row>
    <row r="29" spans="1:22" x14ac:dyDescent="0.2"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V29" s="45"/>
    </row>
    <row r="30" spans="1:22" x14ac:dyDescent="0.2"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V30" s="45"/>
    </row>
    <row r="31" spans="1:22" x14ac:dyDescent="0.2"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V31" s="45"/>
    </row>
    <row r="32" spans="1:22" x14ac:dyDescent="0.2"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V32" s="45"/>
    </row>
    <row r="33" spans="6:22" x14ac:dyDescent="0.2"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V33" s="45"/>
    </row>
    <row r="34" spans="6:22" x14ac:dyDescent="0.2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V34" s="45"/>
    </row>
    <row r="35" spans="6:22" x14ac:dyDescent="0.2"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V35" s="45"/>
    </row>
    <row r="36" spans="6:22" x14ac:dyDescent="0.2"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V36" s="45"/>
    </row>
    <row r="37" spans="6:22" x14ac:dyDescent="0.2"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V37" s="45"/>
    </row>
    <row r="38" spans="6:22" x14ac:dyDescent="0.2"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V38" s="45"/>
    </row>
    <row r="39" spans="6:22" x14ac:dyDescent="0.2"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V39" s="45"/>
    </row>
    <row r="40" spans="6:22" x14ac:dyDescent="0.2"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V40" s="45"/>
    </row>
    <row r="41" spans="6:22" x14ac:dyDescent="0.2"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V41" s="45"/>
    </row>
    <row r="42" spans="6:22" x14ac:dyDescent="0.2"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V42" s="45"/>
    </row>
    <row r="43" spans="6:22" x14ac:dyDescent="0.2"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V43" s="45"/>
    </row>
    <row r="44" spans="6:22" x14ac:dyDescent="0.2"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V44" s="45"/>
    </row>
    <row r="45" spans="6:22" x14ac:dyDescent="0.2"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V45" s="45"/>
    </row>
    <row r="46" spans="6:22" x14ac:dyDescent="0.2"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V46" s="45"/>
    </row>
    <row r="47" spans="6:22" x14ac:dyDescent="0.2"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V47" s="45"/>
    </row>
    <row r="48" spans="6:22" x14ac:dyDescent="0.2"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V48" s="45"/>
    </row>
    <row r="49" spans="6:22" x14ac:dyDescent="0.2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V49" s="45"/>
    </row>
    <row r="50" spans="6:22" x14ac:dyDescent="0.2"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V50" s="45"/>
    </row>
    <row r="51" spans="6:22" x14ac:dyDescent="0.2"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V51" s="45"/>
    </row>
    <row r="52" spans="6:22" x14ac:dyDescent="0.2"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V52" s="45"/>
    </row>
    <row r="53" spans="6:22" x14ac:dyDescent="0.2"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V53" s="45"/>
    </row>
    <row r="54" spans="6:22" x14ac:dyDescent="0.2"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V54" s="45"/>
    </row>
    <row r="55" spans="6:22" x14ac:dyDescent="0.2"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V55" s="45"/>
    </row>
    <row r="56" spans="6:22" x14ac:dyDescent="0.2"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V56" s="45"/>
    </row>
    <row r="57" spans="6:22" x14ac:dyDescent="0.2"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V57" s="45"/>
    </row>
    <row r="58" spans="6:22" x14ac:dyDescent="0.2"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V58" s="45"/>
    </row>
    <row r="59" spans="6:22" x14ac:dyDescent="0.2"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V59" s="45"/>
    </row>
    <row r="60" spans="6:22" x14ac:dyDescent="0.2"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V60" s="45"/>
    </row>
    <row r="61" spans="6:22" x14ac:dyDescent="0.2"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V61" s="45"/>
    </row>
    <row r="62" spans="6:22" x14ac:dyDescent="0.2"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V62" s="45"/>
    </row>
    <row r="63" spans="6:22" x14ac:dyDescent="0.2"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V63" s="45"/>
    </row>
    <row r="64" spans="6:22" x14ac:dyDescent="0.2"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V64" s="45"/>
    </row>
    <row r="65" spans="6:22" x14ac:dyDescent="0.2"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V65" s="45"/>
    </row>
    <row r="66" spans="6:22" x14ac:dyDescent="0.2"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V66" s="45"/>
    </row>
    <row r="67" spans="6:22" x14ac:dyDescent="0.2"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V67" s="45"/>
    </row>
    <row r="68" spans="6:22" x14ac:dyDescent="0.2"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V68" s="45"/>
    </row>
    <row r="69" spans="6:22" x14ac:dyDescent="0.2"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V69" s="45"/>
    </row>
    <row r="70" spans="6:22" x14ac:dyDescent="0.2"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V70" s="45"/>
    </row>
    <row r="71" spans="6:22" x14ac:dyDescent="0.2"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V71" s="45"/>
    </row>
    <row r="72" spans="6:22" x14ac:dyDescent="0.2"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V72" s="45"/>
    </row>
    <row r="73" spans="6:22" x14ac:dyDescent="0.2"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V73" s="45"/>
    </row>
    <row r="74" spans="6:22" x14ac:dyDescent="0.2"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V74" s="45"/>
    </row>
    <row r="75" spans="6:22" x14ac:dyDescent="0.2"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V75" s="45"/>
    </row>
    <row r="76" spans="6:22" x14ac:dyDescent="0.2"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V76" s="45"/>
    </row>
    <row r="77" spans="6:22" x14ac:dyDescent="0.2"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V77" s="45"/>
    </row>
    <row r="78" spans="6:22" x14ac:dyDescent="0.2"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V78" s="45"/>
    </row>
    <row r="79" spans="6:22" x14ac:dyDescent="0.2"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V79" s="45"/>
    </row>
    <row r="80" spans="6:22" x14ac:dyDescent="0.2"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V80" s="45"/>
    </row>
    <row r="81" spans="6:22" x14ac:dyDescent="0.2"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V81" s="45"/>
    </row>
    <row r="82" spans="6:22" x14ac:dyDescent="0.2"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V82" s="45"/>
    </row>
    <row r="83" spans="6:22" x14ac:dyDescent="0.2"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V83" s="45"/>
    </row>
    <row r="84" spans="6:22" x14ac:dyDescent="0.2"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V84" s="45"/>
    </row>
    <row r="85" spans="6:22" x14ac:dyDescent="0.2"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V85" s="45"/>
    </row>
    <row r="86" spans="6:22" x14ac:dyDescent="0.2"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V86" s="45"/>
    </row>
    <row r="87" spans="6:22" x14ac:dyDescent="0.2"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V87" s="45"/>
    </row>
    <row r="88" spans="6:22" x14ac:dyDescent="0.2"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V88" s="45"/>
    </row>
    <row r="89" spans="6:22" x14ac:dyDescent="0.2"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V89" s="45"/>
    </row>
    <row r="90" spans="6:22" x14ac:dyDescent="0.2"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V90" s="45"/>
    </row>
    <row r="91" spans="6:22" x14ac:dyDescent="0.2"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V91" s="45"/>
    </row>
    <row r="92" spans="6:22" x14ac:dyDescent="0.2"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V92" s="45"/>
    </row>
    <row r="93" spans="6:22" x14ac:dyDescent="0.2"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V93" s="45"/>
    </row>
    <row r="94" spans="6:22" x14ac:dyDescent="0.2"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V94" s="45"/>
    </row>
    <row r="95" spans="6:22" x14ac:dyDescent="0.2"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V95" s="45"/>
    </row>
    <row r="96" spans="6:22" x14ac:dyDescent="0.2"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V96" s="45"/>
    </row>
    <row r="97" spans="6:22" x14ac:dyDescent="0.2"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V97" s="45"/>
    </row>
    <row r="98" spans="6:22" x14ac:dyDescent="0.2"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V98" s="45"/>
    </row>
    <row r="99" spans="6:22" x14ac:dyDescent="0.2"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V99" s="45"/>
    </row>
    <row r="100" spans="6:22" x14ac:dyDescent="0.2"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V100" s="45"/>
    </row>
    <row r="101" spans="6:22" x14ac:dyDescent="0.2"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V101" s="45"/>
    </row>
    <row r="102" spans="6:22" x14ac:dyDescent="0.2"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V102" s="45"/>
    </row>
    <row r="103" spans="6:22" x14ac:dyDescent="0.2"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V103" s="45"/>
    </row>
    <row r="104" spans="6:22" x14ac:dyDescent="0.2"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V104" s="45"/>
    </row>
    <row r="105" spans="6:22" x14ac:dyDescent="0.2"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V105" s="45"/>
    </row>
    <row r="106" spans="6:22" x14ac:dyDescent="0.2"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V106" s="45"/>
    </row>
    <row r="107" spans="6:22" x14ac:dyDescent="0.2"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V107" s="45"/>
    </row>
    <row r="108" spans="6:22" x14ac:dyDescent="0.2"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V108" s="45"/>
    </row>
    <row r="109" spans="6:22" x14ac:dyDescent="0.2"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V109" s="45"/>
    </row>
    <row r="110" spans="6:22" x14ac:dyDescent="0.2"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V110" s="45"/>
    </row>
    <row r="111" spans="6:22" x14ac:dyDescent="0.2"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V111" s="45"/>
    </row>
    <row r="112" spans="6:22" x14ac:dyDescent="0.2"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V112" s="45"/>
    </row>
    <row r="113" spans="6:22" x14ac:dyDescent="0.2"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V113" s="45"/>
    </row>
    <row r="114" spans="6:22" x14ac:dyDescent="0.2"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V114" s="45"/>
    </row>
    <row r="115" spans="6:22" x14ac:dyDescent="0.2"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V115" s="45"/>
    </row>
    <row r="116" spans="6:22" x14ac:dyDescent="0.2"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V116" s="45"/>
    </row>
    <row r="117" spans="6:22" x14ac:dyDescent="0.2"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V117" s="45"/>
    </row>
    <row r="118" spans="6:22" x14ac:dyDescent="0.2"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V118" s="45"/>
    </row>
    <row r="119" spans="6:22" x14ac:dyDescent="0.2"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V119" s="45"/>
    </row>
    <row r="120" spans="6:22" x14ac:dyDescent="0.2"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V120" s="45"/>
    </row>
    <row r="121" spans="6:22" x14ac:dyDescent="0.2"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V121" s="45"/>
    </row>
    <row r="122" spans="6:22" x14ac:dyDescent="0.2"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V122" s="45"/>
    </row>
    <row r="123" spans="6:22" x14ac:dyDescent="0.2"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V123" s="45"/>
    </row>
    <row r="124" spans="6:22" x14ac:dyDescent="0.2"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V124" s="45"/>
    </row>
    <row r="125" spans="6:22" x14ac:dyDescent="0.2"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V125" s="45"/>
    </row>
    <row r="126" spans="6:22" x14ac:dyDescent="0.2"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V126" s="45"/>
    </row>
    <row r="127" spans="6:22" x14ac:dyDescent="0.2"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V127" s="45"/>
    </row>
    <row r="128" spans="6:22" x14ac:dyDescent="0.2"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V128" s="45"/>
    </row>
    <row r="129" spans="6:22" x14ac:dyDescent="0.2"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V129" s="45"/>
    </row>
    <row r="130" spans="6:22" x14ac:dyDescent="0.2"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V130" s="45"/>
    </row>
    <row r="131" spans="6:22" x14ac:dyDescent="0.2"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V131" s="45"/>
    </row>
    <row r="132" spans="6:22" x14ac:dyDescent="0.2"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V132" s="45"/>
    </row>
    <row r="133" spans="6:22" x14ac:dyDescent="0.2"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V133" s="45"/>
    </row>
    <row r="134" spans="6:22" x14ac:dyDescent="0.2"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V134" s="45"/>
    </row>
    <row r="135" spans="6:22" x14ac:dyDescent="0.2"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V135" s="45"/>
    </row>
    <row r="136" spans="6:22" x14ac:dyDescent="0.2"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V136" s="45"/>
    </row>
    <row r="137" spans="6:22" x14ac:dyDescent="0.2"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V137" s="45"/>
    </row>
    <row r="138" spans="6:22" x14ac:dyDescent="0.2"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V138" s="45"/>
    </row>
    <row r="139" spans="6:22" x14ac:dyDescent="0.2"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V139" s="45"/>
    </row>
    <row r="140" spans="6:22" x14ac:dyDescent="0.2"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V140" s="45"/>
    </row>
    <row r="141" spans="6:22" x14ac:dyDescent="0.2"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V141" s="45"/>
    </row>
    <row r="142" spans="6:22" x14ac:dyDescent="0.2"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V142" s="45"/>
    </row>
    <row r="143" spans="6:22" x14ac:dyDescent="0.2"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V143" s="45"/>
    </row>
    <row r="144" spans="6:22" x14ac:dyDescent="0.2"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V144" s="45"/>
    </row>
    <row r="145" spans="6:22" x14ac:dyDescent="0.2"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V145" s="45"/>
    </row>
    <row r="146" spans="6:22" x14ac:dyDescent="0.2"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V146" s="45"/>
    </row>
    <row r="147" spans="6:22" x14ac:dyDescent="0.2"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V147" s="45"/>
    </row>
    <row r="148" spans="6:22" x14ac:dyDescent="0.2"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V148" s="45"/>
    </row>
    <row r="149" spans="6:22" x14ac:dyDescent="0.2"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V149" s="45"/>
    </row>
    <row r="150" spans="6:22" x14ac:dyDescent="0.2"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V150" s="45"/>
    </row>
    <row r="151" spans="6:22" x14ac:dyDescent="0.2"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V151" s="45"/>
    </row>
    <row r="152" spans="6:22" x14ac:dyDescent="0.2"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V152" s="45"/>
    </row>
    <row r="153" spans="6:22" x14ac:dyDescent="0.2"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V153" s="45"/>
    </row>
    <row r="154" spans="6:22" x14ac:dyDescent="0.2"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V154" s="45"/>
    </row>
    <row r="155" spans="6:22" x14ac:dyDescent="0.2"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V155" s="45"/>
    </row>
    <row r="156" spans="6:22" x14ac:dyDescent="0.2"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V156" s="45"/>
    </row>
    <row r="157" spans="6:22" x14ac:dyDescent="0.2"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V157" s="45"/>
    </row>
    <row r="158" spans="6:22" x14ac:dyDescent="0.2"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V158" s="45"/>
    </row>
    <row r="159" spans="6:22" x14ac:dyDescent="0.2"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V159" s="45"/>
    </row>
    <row r="160" spans="6:22" x14ac:dyDescent="0.2"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V160" s="45"/>
    </row>
    <row r="161" spans="6:22" x14ac:dyDescent="0.2"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V161" s="45"/>
    </row>
    <row r="162" spans="6:22" x14ac:dyDescent="0.2"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V162" s="45"/>
    </row>
    <row r="163" spans="6:22" x14ac:dyDescent="0.2"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V163" s="45"/>
    </row>
    <row r="164" spans="6:22" x14ac:dyDescent="0.2"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V164" s="45"/>
    </row>
    <row r="165" spans="6:22" x14ac:dyDescent="0.2"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V165" s="45"/>
    </row>
    <row r="166" spans="6:22" x14ac:dyDescent="0.2"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V166" s="45"/>
    </row>
    <row r="167" spans="6:22" x14ac:dyDescent="0.2"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V167" s="45"/>
    </row>
    <row r="168" spans="6:22" x14ac:dyDescent="0.2"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V168" s="45"/>
    </row>
    <row r="169" spans="6:22" x14ac:dyDescent="0.2"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V169" s="45"/>
    </row>
    <row r="170" spans="6:22" x14ac:dyDescent="0.2"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V170" s="45"/>
    </row>
    <row r="171" spans="6:22" x14ac:dyDescent="0.2"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V171" s="45"/>
    </row>
    <row r="172" spans="6:22" x14ac:dyDescent="0.2"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V172" s="45"/>
    </row>
    <row r="173" spans="6:22" x14ac:dyDescent="0.2"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V173" s="45"/>
    </row>
    <row r="174" spans="6:22" x14ac:dyDescent="0.2"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V174" s="45"/>
    </row>
    <row r="175" spans="6:22" x14ac:dyDescent="0.2"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V175" s="45"/>
    </row>
    <row r="176" spans="6:22" x14ac:dyDescent="0.2"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V176" s="45"/>
    </row>
    <row r="177" spans="6:22" x14ac:dyDescent="0.2"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V177" s="45"/>
    </row>
    <row r="178" spans="6:22" x14ac:dyDescent="0.2"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V178" s="45"/>
    </row>
    <row r="179" spans="6:22" x14ac:dyDescent="0.2"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V179" s="45"/>
    </row>
    <row r="180" spans="6:22" x14ac:dyDescent="0.2"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V180" s="45"/>
    </row>
    <row r="181" spans="6:22" x14ac:dyDescent="0.2"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V181" s="45"/>
    </row>
    <row r="182" spans="6:22" x14ac:dyDescent="0.2"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V182" s="45"/>
    </row>
    <row r="183" spans="6:22" x14ac:dyDescent="0.2"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V183" s="45"/>
    </row>
    <row r="184" spans="6:22" x14ac:dyDescent="0.2"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V184" s="45"/>
    </row>
    <row r="185" spans="6:22" x14ac:dyDescent="0.2"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V185" s="45"/>
    </row>
    <row r="186" spans="6:22" x14ac:dyDescent="0.2"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V186" s="45"/>
    </row>
    <row r="187" spans="6:22" x14ac:dyDescent="0.2"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V187" s="45"/>
    </row>
    <row r="188" spans="6:22" x14ac:dyDescent="0.2"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V188" s="45"/>
    </row>
    <row r="189" spans="6:22" x14ac:dyDescent="0.2"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V189" s="45"/>
    </row>
    <row r="190" spans="6:22" x14ac:dyDescent="0.2"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V190" s="45"/>
    </row>
    <row r="191" spans="6:22" x14ac:dyDescent="0.2"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V191" s="45"/>
    </row>
    <row r="192" spans="6:22" x14ac:dyDescent="0.2"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V192" s="45"/>
    </row>
    <row r="193" spans="6:22" x14ac:dyDescent="0.2"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V193" s="45"/>
    </row>
    <row r="194" spans="6:22" x14ac:dyDescent="0.2"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V194" s="45"/>
    </row>
    <row r="195" spans="6:22" x14ac:dyDescent="0.2"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V195" s="45"/>
    </row>
    <row r="196" spans="6:22" x14ac:dyDescent="0.2"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V196" s="45"/>
    </row>
    <row r="197" spans="6:22" x14ac:dyDescent="0.2"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V197" s="45"/>
    </row>
    <row r="198" spans="6:22" x14ac:dyDescent="0.2"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V198" s="45"/>
    </row>
    <row r="199" spans="6:22" x14ac:dyDescent="0.2"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V199" s="45"/>
    </row>
    <row r="200" spans="6:22" x14ac:dyDescent="0.2"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V200" s="45"/>
    </row>
    <row r="201" spans="6:22" x14ac:dyDescent="0.2"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V201" s="45"/>
    </row>
    <row r="202" spans="6:22" x14ac:dyDescent="0.2"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V202" s="45"/>
    </row>
    <row r="203" spans="6:22" x14ac:dyDescent="0.2"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V203" s="45"/>
    </row>
    <row r="204" spans="6:22" x14ac:dyDescent="0.2"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V204" s="45"/>
    </row>
    <row r="205" spans="6:22" x14ac:dyDescent="0.2"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V205" s="45"/>
    </row>
    <row r="206" spans="6:22" x14ac:dyDescent="0.2"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V206" s="45"/>
    </row>
    <row r="207" spans="6:22" x14ac:dyDescent="0.2"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V207" s="45"/>
    </row>
    <row r="208" spans="6:22" x14ac:dyDescent="0.2"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V208" s="45"/>
    </row>
    <row r="209" spans="6:22" x14ac:dyDescent="0.2"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V209" s="45"/>
    </row>
    <row r="210" spans="6:22" x14ac:dyDescent="0.2"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V210" s="45"/>
    </row>
    <row r="211" spans="6:22" x14ac:dyDescent="0.2"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V211" s="45"/>
    </row>
    <row r="212" spans="6:22" x14ac:dyDescent="0.2"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V212" s="45"/>
    </row>
    <row r="213" spans="6:22" x14ac:dyDescent="0.2"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V213" s="45"/>
    </row>
    <row r="214" spans="6:22" x14ac:dyDescent="0.2"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V214" s="45"/>
    </row>
    <row r="215" spans="6:22" x14ac:dyDescent="0.2"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V215" s="45"/>
    </row>
    <row r="216" spans="6:22" x14ac:dyDescent="0.2"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V216" s="45"/>
    </row>
    <row r="217" spans="6:22" x14ac:dyDescent="0.2"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V217" s="45"/>
    </row>
    <row r="218" spans="6:22" x14ac:dyDescent="0.2"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V218" s="45"/>
    </row>
    <row r="219" spans="6:22" x14ac:dyDescent="0.2"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V219" s="45"/>
    </row>
    <row r="220" spans="6:22" x14ac:dyDescent="0.2"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V220" s="45"/>
    </row>
    <row r="221" spans="6:22" x14ac:dyDescent="0.2"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V221" s="45"/>
    </row>
    <row r="222" spans="6:22" x14ac:dyDescent="0.2"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V222" s="45"/>
    </row>
    <row r="223" spans="6:22" x14ac:dyDescent="0.2"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V223" s="45"/>
    </row>
    <row r="224" spans="6:22" x14ac:dyDescent="0.2"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V224" s="45"/>
    </row>
    <row r="225" spans="6:22" x14ac:dyDescent="0.2"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V225" s="45"/>
    </row>
    <row r="226" spans="6:22" x14ac:dyDescent="0.2"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V226" s="45"/>
    </row>
    <row r="227" spans="6:22" x14ac:dyDescent="0.2"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V227" s="45"/>
    </row>
    <row r="228" spans="6:22" x14ac:dyDescent="0.2"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V228" s="45"/>
    </row>
    <row r="229" spans="6:22" x14ac:dyDescent="0.2"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V229" s="45"/>
    </row>
    <row r="230" spans="6:22" x14ac:dyDescent="0.2"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V230" s="45"/>
    </row>
    <row r="231" spans="6:22" x14ac:dyDescent="0.2"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V231" s="45"/>
    </row>
    <row r="232" spans="6:22" x14ac:dyDescent="0.2"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V232" s="45"/>
    </row>
    <row r="233" spans="6:22" x14ac:dyDescent="0.2"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V233" s="45"/>
    </row>
    <row r="234" spans="6:22" x14ac:dyDescent="0.2"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V234" s="45"/>
    </row>
    <row r="235" spans="6:22" x14ac:dyDescent="0.2"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V235" s="45"/>
    </row>
    <row r="236" spans="6:22" x14ac:dyDescent="0.2"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V236" s="45"/>
    </row>
    <row r="237" spans="6:22" x14ac:dyDescent="0.2"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V237" s="45"/>
    </row>
    <row r="238" spans="6:22" x14ac:dyDescent="0.2"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V238" s="45"/>
    </row>
    <row r="239" spans="6:22" x14ac:dyDescent="0.2"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V239" s="45"/>
    </row>
    <row r="240" spans="6:22" x14ac:dyDescent="0.2"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V240" s="45"/>
    </row>
    <row r="241" spans="6:22" x14ac:dyDescent="0.2"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V241" s="45"/>
    </row>
    <row r="242" spans="6:22" x14ac:dyDescent="0.2"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V242" s="45"/>
    </row>
    <row r="243" spans="6:22" x14ac:dyDescent="0.2"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V243" s="45"/>
    </row>
    <row r="244" spans="6:22" x14ac:dyDescent="0.2"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V244" s="45"/>
    </row>
    <row r="245" spans="6:22" x14ac:dyDescent="0.2"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V245" s="45"/>
    </row>
    <row r="246" spans="6:22" x14ac:dyDescent="0.2"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V246" s="45"/>
    </row>
    <row r="247" spans="6:22" x14ac:dyDescent="0.2"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V247" s="45"/>
    </row>
    <row r="248" spans="6:22" x14ac:dyDescent="0.2"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V248" s="45"/>
    </row>
    <row r="249" spans="6:22" x14ac:dyDescent="0.2"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V249" s="45"/>
    </row>
    <row r="250" spans="6:22" x14ac:dyDescent="0.2"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V250" s="45"/>
    </row>
    <row r="251" spans="6:22" x14ac:dyDescent="0.2"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V251" s="45"/>
    </row>
    <row r="252" spans="6:22" x14ac:dyDescent="0.2"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V252" s="45"/>
    </row>
    <row r="253" spans="6:22" x14ac:dyDescent="0.2"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V253" s="45"/>
    </row>
    <row r="254" spans="6:22" x14ac:dyDescent="0.2"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V254" s="45"/>
    </row>
    <row r="255" spans="6:22" x14ac:dyDescent="0.2"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V255" s="45"/>
    </row>
    <row r="256" spans="6:22" x14ac:dyDescent="0.2"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V256" s="45"/>
    </row>
    <row r="257" spans="6:22" x14ac:dyDescent="0.2"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V257" s="45"/>
    </row>
    <row r="258" spans="6:22" x14ac:dyDescent="0.2"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V258" s="45"/>
    </row>
    <row r="259" spans="6:22" x14ac:dyDescent="0.2"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V259" s="45"/>
    </row>
    <row r="260" spans="6:22" x14ac:dyDescent="0.2"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V260" s="45"/>
    </row>
    <row r="261" spans="6:22" x14ac:dyDescent="0.2"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V261" s="45"/>
    </row>
    <row r="262" spans="6:22" x14ac:dyDescent="0.2"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V262" s="45"/>
    </row>
    <row r="263" spans="6:22" x14ac:dyDescent="0.2"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V263" s="45"/>
    </row>
    <row r="264" spans="6:22" x14ac:dyDescent="0.2"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V264" s="45"/>
    </row>
    <row r="265" spans="6:22" x14ac:dyDescent="0.2"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V265" s="45"/>
    </row>
    <row r="266" spans="6:22" x14ac:dyDescent="0.2"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V266" s="45"/>
    </row>
    <row r="267" spans="6:22" x14ac:dyDescent="0.2"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V267" s="45"/>
    </row>
    <row r="268" spans="6:22" x14ac:dyDescent="0.2"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V268" s="45"/>
    </row>
    <row r="269" spans="6:22" x14ac:dyDescent="0.2"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V269" s="45"/>
    </row>
    <row r="270" spans="6:22" x14ac:dyDescent="0.2"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V270" s="45"/>
    </row>
    <row r="271" spans="6:22" x14ac:dyDescent="0.2"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V271" s="45"/>
    </row>
    <row r="272" spans="6:22" x14ac:dyDescent="0.2"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V272" s="45"/>
    </row>
    <row r="273" spans="6:22" x14ac:dyDescent="0.2"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V273" s="45"/>
    </row>
    <row r="274" spans="6:22" x14ac:dyDescent="0.2"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V274" s="45"/>
    </row>
    <row r="275" spans="6:22" x14ac:dyDescent="0.2"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V275" s="45"/>
    </row>
    <row r="276" spans="6:22" x14ac:dyDescent="0.2"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V276" s="45"/>
    </row>
    <row r="277" spans="6:22" x14ac:dyDescent="0.2"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V277" s="45"/>
    </row>
    <row r="278" spans="6:22" x14ac:dyDescent="0.2"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V278" s="45"/>
    </row>
    <row r="279" spans="6:22" x14ac:dyDescent="0.2"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V279" s="45"/>
    </row>
    <row r="280" spans="6:22" x14ac:dyDescent="0.2"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V280" s="45"/>
    </row>
    <row r="281" spans="6:22" x14ac:dyDescent="0.2"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V281" s="45"/>
    </row>
    <row r="282" spans="6:22" x14ac:dyDescent="0.2"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V282" s="45"/>
    </row>
    <row r="283" spans="6:22" x14ac:dyDescent="0.2"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V283" s="45"/>
    </row>
    <row r="284" spans="6:22" x14ac:dyDescent="0.2"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V284" s="45"/>
    </row>
    <row r="285" spans="6:22" x14ac:dyDescent="0.2"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V285" s="45"/>
    </row>
    <row r="286" spans="6:22" x14ac:dyDescent="0.2"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V286" s="45"/>
    </row>
    <row r="287" spans="6:22" x14ac:dyDescent="0.2"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V287" s="45"/>
    </row>
    <row r="288" spans="6:22" x14ac:dyDescent="0.2"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V288" s="45"/>
    </row>
    <row r="289" spans="6:22" x14ac:dyDescent="0.2"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V289" s="45"/>
    </row>
    <row r="290" spans="6:22" x14ac:dyDescent="0.2"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V290" s="45"/>
    </row>
    <row r="291" spans="6:22" x14ac:dyDescent="0.2"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V291" s="45"/>
    </row>
    <row r="292" spans="6:22" x14ac:dyDescent="0.2"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V292" s="45"/>
    </row>
    <row r="293" spans="6:22" x14ac:dyDescent="0.2"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V293" s="45"/>
    </row>
    <row r="294" spans="6:22" x14ac:dyDescent="0.2"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V294" s="45"/>
    </row>
    <row r="295" spans="6:22" x14ac:dyDescent="0.2"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V295" s="45"/>
    </row>
    <row r="296" spans="6:22" x14ac:dyDescent="0.2"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V296" s="45"/>
    </row>
    <row r="297" spans="6:22" x14ac:dyDescent="0.2"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V297" s="45"/>
    </row>
    <row r="298" spans="6:22" x14ac:dyDescent="0.2"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V298" s="45"/>
    </row>
    <row r="299" spans="6:22" x14ac:dyDescent="0.2"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V299" s="45"/>
    </row>
    <row r="300" spans="6:22" x14ac:dyDescent="0.2"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V300" s="45"/>
    </row>
    <row r="301" spans="6:22" x14ac:dyDescent="0.2"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V301" s="45"/>
    </row>
    <row r="302" spans="6:22" x14ac:dyDescent="0.2"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V302" s="45"/>
    </row>
    <row r="303" spans="6:22" x14ac:dyDescent="0.2"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V303" s="45"/>
    </row>
    <row r="304" spans="6:22" x14ac:dyDescent="0.2"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V304" s="45"/>
    </row>
    <row r="305" spans="6:22" x14ac:dyDescent="0.2"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V305" s="45"/>
    </row>
    <row r="306" spans="6:22" x14ac:dyDescent="0.2"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V306" s="45"/>
    </row>
    <row r="307" spans="6:22" x14ac:dyDescent="0.2"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V307" s="45"/>
    </row>
    <row r="308" spans="6:22" x14ac:dyDescent="0.2"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V308" s="45"/>
    </row>
    <row r="309" spans="6:22" x14ac:dyDescent="0.2"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V309" s="45"/>
    </row>
    <row r="310" spans="6:22" x14ac:dyDescent="0.2"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V310" s="45"/>
    </row>
    <row r="311" spans="6:22" x14ac:dyDescent="0.2"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V311" s="45"/>
    </row>
    <row r="312" spans="6:22" x14ac:dyDescent="0.2"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V312" s="45"/>
    </row>
    <row r="313" spans="6:22" x14ac:dyDescent="0.2"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V313" s="45"/>
    </row>
    <row r="314" spans="6:22" x14ac:dyDescent="0.2"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V314" s="45"/>
    </row>
    <row r="315" spans="6:22" x14ac:dyDescent="0.2"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V315" s="45"/>
    </row>
    <row r="316" spans="6:22" x14ac:dyDescent="0.2"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V316" s="45"/>
    </row>
    <row r="317" spans="6:22" x14ac:dyDescent="0.2"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V317" s="45"/>
    </row>
    <row r="318" spans="6:22" x14ac:dyDescent="0.2"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V318" s="45"/>
    </row>
    <row r="319" spans="6:22" x14ac:dyDescent="0.2"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V319" s="45"/>
    </row>
    <row r="320" spans="6:22" x14ac:dyDescent="0.2"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V320" s="45"/>
    </row>
    <row r="321" spans="6:22" x14ac:dyDescent="0.2"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V321" s="45"/>
    </row>
    <row r="322" spans="6:22" x14ac:dyDescent="0.2"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V322" s="45"/>
    </row>
    <row r="323" spans="6:22" x14ac:dyDescent="0.2"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V323" s="45"/>
    </row>
    <row r="324" spans="6:22" x14ac:dyDescent="0.2"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V324" s="45"/>
    </row>
    <row r="325" spans="6:22" x14ac:dyDescent="0.2"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V325" s="45"/>
    </row>
    <row r="326" spans="6:22" x14ac:dyDescent="0.2"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V326" s="45"/>
    </row>
    <row r="327" spans="6:22" x14ac:dyDescent="0.2"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V327" s="45"/>
    </row>
    <row r="328" spans="6:22" x14ac:dyDescent="0.2"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V328" s="45"/>
    </row>
    <row r="329" spans="6:22" x14ac:dyDescent="0.2"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V329" s="45"/>
    </row>
    <row r="330" spans="6:22" x14ac:dyDescent="0.2"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V330" s="45"/>
    </row>
    <row r="331" spans="6:22" x14ac:dyDescent="0.2"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V331" s="45"/>
    </row>
    <row r="332" spans="6:22" x14ac:dyDescent="0.2"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V332" s="45"/>
    </row>
    <row r="333" spans="6:22" x14ac:dyDescent="0.2"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V333" s="45"/>
    </row>
    <row r="334" spans="6:22" x14ac:dyDescent="0.2"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V334" s="45"/>
    </row>
    <row r="335" spans="6:22" x14ac:dyDescent="0.2"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V335" s="45"/>
    </row>
    <row r="336" spans="6:22" x14ac:dyDescent="0.2"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V336" s="45"/>
    </row>
    <row r="337" spans="6:22" x14ac:dyDescent="0.2"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V337" s="45"/>
    </row>
    <row r="338" spans="6:22" x14ac:dyDescent="0.2"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V338" s="45"/>
    </row>
    <row r="339" spans="6:22" x14ac:dyDescent="0.2"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V339" s="45"/>
    </row>
    <row r="340" spans="6:22" x14ac:dyDescent="0.2"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V340" s="45"/>
    </row>
    <row r="341" spans="6:22" x14ac:dyDescent="0.2"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V341" s="45"/>
    </row>
    <row r="342" spans="6:22" x14ac:dyDescent="0.2"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V342" s="45"/>
    </row>
    <row r="343" spans="6:22" x14ac:dyDescent="0.2"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V343" s="45"/>
    </row>
    <row r="344" spans="6:22" x14ac:dyDescent="0.2"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V344" s="45"/>
    </row>
    <row r="345" spans="6:22" x14ac:dyDescent="0.2"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V345" s="45"/>
    </row>
    <row r="346" spans="6:22" x14ac:dyDescent="0.2"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V346" s="45"/>
    </row>
    <row r="347" spans="6:22" x14ac:dyDescent="0.2"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V347" s="45"/>
    </row>
    <row r="348" spans="6:22" x14ac:dyDescent="0.2"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V348" s="45"/>
    </row>
    <row r="349" spans="6:22" x14ac:dyDescent="0.2"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V349" s="45"/>
    </row>
    <row r="350" spans="6:22" x14ac:dyDescent="0.2"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V350" s="45"/>
    </row>
    <row r="351" spans="6:22" x14ac:dyDescent="0.2"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V351" s="45"/>
    </row>
    <row r="352" spans="6:22" x14ac:dyDescent="0.2"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V352" s="45"/>
    </row>
    <row r="353" spans="6:22" x14ac:dyDescent="0.2"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V353" s="45"/>
    </row>
    <row r="354" spans="6:22" x14ac:dyDescent="0.2"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V354" s="45"/>
    </row>
    <row r="355" spans="6:22" x14ac:dyDescent="0.2"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V355" s="45"/>
    </row>
    <row r="356" spans="6:22" x14ac:dyDescent="0.2"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V356" s="45"/>
    </row>
    <row r="357" spans="6:22" x14ac:dyDescent="0.2"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V357" s="45"/>
    </row>
    <row r="358" spans="6:22" x14ac:dyDescent="0.2"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V358" s="45"/>
    </row>
    <row r="359" spans="6:22" x14ac:dyDescent="0.2"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V359" s="45"/>
    </row>
    <row r="360" spans="6:22" x14ac:dyDescent="0.2"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V360" s="45"/>
    </row>
    <row r="361" spans="6:22" x14ac:dyDescent="0.2"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V361" s="45"/>
    </row>
    <row r="362" spans="6:22" x14ac:dyDescent="0.2"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V362" s="45"/>
    </row>
    <row r="363" spans="6:22" x14ac:dyDescent="0.2"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V363" s="45"/>
    </row>
    <row r="364" spans="6:22" x14ac:dyDescent="0.2"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V364" s="45"/>
    </row>
    <row r="365" spans="6:22" x14ac:dyDescent="0.2"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V365" s="45"/>
    </row>
    <row r="366" spans="6:22" x14ac:dyDescent="0.2"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V366" s="45"/>
    </row>
    <row r="367" spans="6:22" x14ac:dyDescent="0.2"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V367" s="45"/>
    </row>
    <row r="368" spans="6:22" x14ac:dyDescent="0.2"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V368" s="45"/>
    </row>
    <row r="369" spans="6:22" x14ac:dyDescent="0.2"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V369" s="45"/>
    </row>
    <row r="370" spans="6:22" x14ac:dyDescent="0.2"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V370" s="45"/>
    </row>
    <row r="371" spans="6:22" x14ac:dyDescent="0.2"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V371" s="45"/>
    </row>
    <row r="372" spans="6:22" x14ac:dyDescent="0.2"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V372" s="45"/>
    </row>
    <row r="373" spans="6:22" x14ac:dyDescent="0.2"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V373" s="45"/>
    </row>
    <row r="374" spans="6:22" x14ac:dyDescent="0.2"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V374" s="45"/>
    </row>
    <row r="375" spans="6:22" x14ac:dyDescent="0.2"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V375" s="45"/>
    </row>
    <row r="376" spans="6:22" x14ac:dyDescent="0.2"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V376" s="45"/>
    </row>
    <row r="377" spans="6:22" x14ac:dyDescent="0.2"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V377" s="45"/>
    </row>
    <row r="378" spans="6:22" x14ac:dyDescent="0.2"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V378" s="45"/>
    </row>
    <row r="379" spans="6:22" x14ac:dyDescent="0.2"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V379" s="45"/>
    </row>
    <row r="380" spans="6:22" x14ac:dyDescent="0.2"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V380" s="45"/>
    </row>
    <row r="381" spans="6:22" x14ac:dyDescent="0.2"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V381" s="45"/>
    </row>
    <row r="382" spans="6:22" x14ac:dyDescent="0.2"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V382" s="45"/>
    </row>
    <row r="383" spans="6:22" x14ac:dyDescent="0.2"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V383" s="45"/>
    </row>
    <row r="384" spans="6:22" x14ac:dyDescent="0.2"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V384" s="45"/>
    </row>
    <row r="385" spans="6:22" x14ac:dyDescent="0.2"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V385" s="45"/>
    </row>
    <row r="386" spans="6:22" x14ac:dyDescent="0.2"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V386" s="45"/>
    </row>
    <row r="387" spans="6:22" x14ac:dyDescent="0.2"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V387" s="45"/>
    </row>
    <row r="388" spans="6:22" x14ac:dyDescent="0.2"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V388" s="45"/>
    </row>
    <row r="389" spans="6:22" x14ac:dyDescent="0.2"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V389" s="45"/>
    </row>
    <row r="390" spans="6:22" x14ac:dyDescent="0.2"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V390" s="45"/>
    </row>
    <row r="391" spans="6:22" x14ac:dyDescent="0.2"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V391" s="45"/>
    </row>
    <row r="392" spans="6:22" x14ac:dyDescent="0.2"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V392" s="45"/>
    </row>
    <row r="393" spans="6:22" x14ac:dyDescent="0.2"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V393" s="45"/>
    </row>
    <row r="394" spans="6:22" x14ac:dyDescent="0.2"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V394" s="45"/>
    </row>
    <row r="395" spans="6:22" x14ac:dyDescent="0.2"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V395" s="45"/>
    </row>
    <row r="396" spans="6:22" x14ac:dyDescent="0.2"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V396" s="45"/>
    </row>
    <row r="397" spans="6:22" x14ac:dyDescent="0.2"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V397" s="45"/>
    </row>
    <row r="398" spans="6:22" x14ac:dyDescent="0.2"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V398" s="45"/>
    </row>
    <row r="399" spans="6:22" x14ac:dyDescent="0.2"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V399" s="45"/>
    </row>
    <row r="400" spans="6:22" x14ac:dyDescent="0.2"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V400" s="45"/>
    </row>
    <row r="401" spans="6:22" x14ac:dyDescent="0.2"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V401" s="45"/>
    </row>
    <row r="402" spans="6:22" x14ac:dyDescent="0.2"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V402" s="45"/>
    </row>
    <row r="403" spans="6:22" x14ac:dyDescent="0.2"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V403" s="45"/>
    </row>
    <row r="404" spans="6:22" x14ac:dyDescent="0.2"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V404" s="45"/>
    </row>
    <row r="405" spans="6:22" x14ac:dyDescent="0.2"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V405" s="45"/>
    </row>
    <row r="406" spans="6:22" x14ac:dyDescent="0.2"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V406" s="45"/>
    </row>
    <row r="407" spans="6:22" x14ac:dyDescent="0.2"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V407" s="45"/>
    </row>
    <row r="408" spans="6:22" x14ac:dyDescent="0.2"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V408" s="45"/>
    </row>
    <row r="409" spans="6:22" x14ac:dyDescent="0.2"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V409" s="45"/>
    </row>
    <row r="410" spans="6:22" x14ac:dyDescent="0.2"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V410" s="45"/>
    </row>
    <row r="411" spans="6:22" x14ac:dyDescent="0.2"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V411" s="45"/>
    </row>
    <row r="412" spans="6:22" x14ac:dyDescent="0.2"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V412" s="45"/>
    </row>
    <row r="413" spans="6:22" x14ac:dyDescent="0.2"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V413" s="45"/>
    </row>
    <row r="414" spans="6:22" x14ac:dyDescent="0.2"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V414" s="45"/>
    </row>
    <row r="415" spans="6:22" x14ac:dyDescent="0.2"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V415" s="45"/>
    </row>
    <row r="416" spans="6:22" x14ac:dyDescent="0.2"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V416" s="45"/>
    </row>
    <row r="417" spans="6:22" x14ac:dyDescent="0.2"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V417" s="45"/>
    </row>
    <row r="418" spans="6:22" x14ac:dyDescent="0.2"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V418" s="45"/>
    </row>
    <row r="419" spans="6:22" x14ac:dyDescent="0.2"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V419" s="45"/>
    </row>
    <row r="420" spans="6:22" x14ac:dyDescent="0.2"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V420" s="45"/>
    </row>
    <row r="421" spans="6:22" x14ac:dyDescent="0.2"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V421" s="45"/>
    </row>
    <row r="422" spans="6:22" x14ac:dyDescent="0.2"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V422" s="45"/>
    </row>
    <row r="423" spans="6:22" x14ac:dyDescent="0.2"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V423" s="45"/>
    </row>
    <row r="424" spans="6:22" x14ac:dyDescent="0.2"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V424" s="45"/>
    </row>
    <row r="425" spans="6:22" x14ac:dyDescent="0.2"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V425" s="45"/>
    </row>
    <row r="426" spans="6:22" x14ac:dyDescent="0.2"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V426" s="45"/>
    </row>
    <row r="427" spans="6:22" x14ac:dyDescent="0.2"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V427" s="45"/>
    </row>
    <row r="428" spans="6:22" x14ac:dyDescent="0.2"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V428" s="45"/>
    </row>
    <row r="429" spans="6:22" x14ac:dyDescent="0.2"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V429" s="45"/>
    </row>
    <row r="430" spans="6:22" x14ac:dyDescent="0.2"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V430" s="45"/>
    </row>
    <row r="431" spans="6:22" x14ac:dyDescent="0.2"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V431" s="45"/>
    </row>
    <row r="432" spans="6:22" x14ac:dyDescent="0.2"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V432" s="45"/>
    </row>
    <row r="433" spans="6:22" x14ac:dyDescent="0.2"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V433" s="45"/>
    </row>
    <row r="434" spans="6:22" x14ac:dyDescent="0.2"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V434" s="45"/>
    </row>
    <row r="435" spans="6:22" x14ac:dyDescent="0.2"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V435" s="45"/>
    </row>
    <row r="436" spans="6:22" x14ac:dyDescent="0.2"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V436" s="45"/>
    </row>
    <row r="437" spans="6:22" x14ac:dyDescent="0.2"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V437" s="45"/>
    </row>
    <row r="438" spans="6:22" x14ac:dyDescent="0.2"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V438" s="45"/>
    </row>
    <row r="439" spans="6:22" x14ac:dyDescent="0.2"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V439" s="45"/>
    </row>
    <row r="440" spans="6:22" x14ac:dyDescent="0.2"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V440" s="45"/>
    </row>
    <row r="441" spans="6:22" x14ac:dyDescent="0.2"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V441" s="45"/>
    </row>
    <row r="442" spans="6:22" x14ac:dyDescent="0.2"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V442" s="45"/>
    </row>
    <row r="443" spans="6:22" x14ac:dyDescent="0.2"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V443" s="45"/>
    </row>
    <row r="444" spans="6:22" x14ac:dyDescent="0.2"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V444" s="45"/>
    </row>
    <row r="445" spans="6:22" x14ac:dyDescent="0.2"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V445" s="45"/>
    </row>
    <row r="446" spans="6:22" x14ac:dyDescent="0.2"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V446" s="45"/>
    </row>
    <row r="447" spans="6:22" x14ac:dyDescent="0.2"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V447" s="45"/>
    </row>
    <row r="448" spans="6:22" x14ac:dyDescent="0.2"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V448" s="45"/>
    </row>
    <row r="449" spans="6:22" x14ac:dyDescent="0.2"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V449" s="45"/>
    </row>
    <row r="450" spans="6:22" x14ac:dyDescent="0.2"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V450" s="45"/>
    </row>
    <row r="451" spans="6:22" x14ac:dyDescent="0.2"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V451" s="45"/>
    </row>
    <row r="452" spans="6:22" x14ac:dyDescent="0.2"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V452" s="45"/>
    </row>
    <row r="453" spans="6:22" x14ac:dyDescent="0.2"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V453" s="45"/>
    </row>
    <row r="454" spans="6:22" x14ac:dyDescent="0.2"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V454" s="45"/>
    </row>
    <row r="455" spans="6:22" x14ac:dyDescent="0.2"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V455" s="45"/>
    </row>
    <row r="456" spans="6:22" x14ac:dyDescent="0.2"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V456" s="45"/>
    </row>
    <row r="457" spans="6:22" x14ac:dyDescent="0.2"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V457" s="45"/>
    </row>
    <row r="458" spans="6:22" x14ac:dyDescent="0.2"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V458" s="45"/>
    </row>
    <row r="459" spans="6:22" x14ac:dyDescent="0.2"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V459" s="45"/>
    </row>
    <row r="460" spans="6:22" x14ac:dyDescent="0.2"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V460" s="45"/>
    </row>
    <row r="461" spans="6:22" x14ac:dyDescent="0.2"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V461" s="45"/>
    </row>
    <row r="462" spans="6:22" x14ac:dyDescent="0.2"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V462" s="45"/>
    </row>
    <row r="463" spans="6:22" x14ac:dyDescent="0.2"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V463" s="45"/>
    </row>
    <row r="464" spans="6:22" x14ac:dyDescent="0.2"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V464" s="45"/>
    </row>
    <row r="465" spans="6:22" x14ac:dyDescent="0.2"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V465" s="45"/>
    </row>
    <row r="466" spans="6:22" x14ac:dyDescent="0.2"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V466" s="45"/>
    </row>
    <row r="467" spans="6:22" x14ac:dyDescent="0.2"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V467" s="45"/>
    </row>
    <row r="468" spans="6:22" x14ac:dyDescent="0.2"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V468" s="45"/>
    </row>
    <row r="469" spans="6:22" x14ac:dyDescent="0.2"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V469" s="45"/>
    </row>
    <row r="470" spans="6:22" x14ac:dyDescent="0.2"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V470" s="45"/>
    </row>
    <row r="471" spans="6:22" x14ac:dyDescent="0.2"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V471" s="45"/>
    </row>
    <row r="472" spans="6:22" x14ac:dyDescent="0.2"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V472" s="45"/>
    </row>
    <row r="473" spans="6:22" x14ac:dyDescent="0.2"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V473" s="45"/>
    </row>
    <row r="474" spans="6:22" x14ac:dyDescent="0.2"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V474" s="45"/>
    </row>
    <row r="475" spans="6:22" x14ac:dyDescent="0.2"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V475" s="45"/>
    </row>
    <row r="476" spans="6:22" x14ac:dyDescent="0.2"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V476" s="45"/>
    </row>
    <row r="477" spans="6:22" x14ac:dyDescent="0.2"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V477" s="45"/>
    </row>
    <row r="478" spans="6:22" x14ac:dyDescent="0.2"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V478" s="45"/>
    </row>
    <row r="479" spans="6:22" x14ac:dyDescent="0.2"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V479" s="45"/>
    </row>
    <row r="480" spans="6:22" x14ac:dyDescent="0.2"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V480" s="45"/>
    </row>
    <row r="481" spans="6:22" x14ac:dyDescent="0.2"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V481" s="45"/>
    </row>
    <row r="482" spans="6:22" x14ac:dyDescent="0.2"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V482" s="45"/>
    </row>
    <row r="483" spans="6:22" x14ac:dyDescent="0.2"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V483" s="45"/>
    </row>
    <row r="484" spans="6:22" x14ac:dyDescent="0.2"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V484" s="45"/>
    </row>
    <row r="485" spans="6:22" x14ac:dyDescent="0.2"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V485" s="45"/>
    </row>
    <row r="486" spans="6:22" x14ac:dyDescent="0.2"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V486" s="45"/>
    </row>
    <row r="487" spans="6:22" x14ac:dyDescent="0.2"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V487" s="45"/>
    </row>
    <row r="488" spans="6:22" x14ac:dyDescent="0.2"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V488" s="45"/>
    </row>
    <row r="489" spans="6:22" x14ac:dyDescent="0.2"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V489" s="45"/>
    </row>
    <row r="490" spans="6:22" x14ac:dyDescent="0.2"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V490" s="45"/>
    </row>
    <row r="491" spans="6:22" x14ac:dyDescent="0.2"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V491" s="45"/>
    </row>
    <row r="492" spans="6:22" x14ac:dyDescent="0.2"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V492" s="45"/>
    </row>
    <row r="493" spans="6:22" x14ac:dyDescent="0.2"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V493" s="45"/>
    </row>
    <row r="494" spans="6:22" x14ac:dyDescent="0.2"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V494" s="45"/>
    </row>
    <row r="495" spans="6:22" x14ac:dyDescent="0.2"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V495" s="45"/>
    </row>
    <row r="496" spans="6:22" x14ac:dyDescent="0.2"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V496" s="45"/>
    </row>
    <row r="497" spans="6:22" x14ac:dyDescent="0.2"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V497" s="45"/>
    </row>
    <row r="498" spans="6:22" x14ac:dyDescent="0.2"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V498" s="45"/>
    </row>
    <row r="499" spans="6:22" x14ac:dyDescent="0.2"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V499" s="45"/>
    </row>
    <row r="500" spans="6:22" x14ac:dyDescent="0.2"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V500" s="45"/>
    </row>
    <row r="501" spans="6:22" x14ac:dyDescent="0.2"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V501" s="45"/>
    </row>
    <row r="502" spans="6:22" x14ac:dyDescent="0.2"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V502" s="45"/>
    </row>
    <row r="503" spans="6:22" x14ac:dyDescent="0.2"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V503" s="45"/>
    </row>
    <row r="504" spans="6:22" x14ac:dyDescent="0.2"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V504" s="45"/>
    </row>
    <row r="505" spans="6:22" x14ac:dyDescent="0.2"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V505" s="45"/>
    </row>
    <row r="506" spans="6:22" x14ac:dyDescent="0.2"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V506" s="45"/>
    </row>
    <row r="507" spans="6:22" x14ac:dyDescent="0.2"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V507" s="45"/>
    </row>
    <row r="508" spans="6:22" x14ac:dyDescent="0.2"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V508" s="45"/>
    </row>
    <row r="509" spans="6:22" x14ac:dyDescent="0.2"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V509" s="45"/>
    </row>
    <row r="510" spans="6:22" x14ac:dyDescent="0.2"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V510" s="45"/>
    </row>
    <row r="511" spans="6:22" x14ac:dyDescent="0.2"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V511" s="45"/>
    </row>
    <row r="512" spans="6:22" x14ac:dyDescent="0.2"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V512" s="45"/>
    </row>
    <row r="513" spans="6:22" x14ac:dyDescent="0.2"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V513" s="45"/>
    </row>
    <row r="514" spans="6:22" x14ac:dyDescent="0.2"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V514" s="45"/>
    </row>
    <row r="515" spans="6:22" x14ac:dyDescent="0.2"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V515" s="45"/>
    </row>
    <row r="516" spans="6:22" x14ac:dyDescent="0.2"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V516" s="45"/>
    </row>
    <row r="517" spans="6:22" x14ac:dyDescent="0.2"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V517" s="45"/>
    </row>
    <row r="518" spans="6:22" x14ac:dyDescent="0.2"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V518" s="45"/>
    </row>
    <row r="519" spans="6:22" x14ac:dyDescent="0.2"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V519" s="45"/>
    </row>
    <row r="520" spans="6:22" x14ac:dyDescent="0.2"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V520" s="45"/>
    </row>
    <row r="521" spans="6:22" x14ac:dyDescent="0.2"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V521" s="45"/>
    </row>
    <row r="522" spans="6:22" x14ac:dyDescent="0.2"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V522" s="45"/>
    </row>
    <row r="523" spans="6:22" x14ac:dyDescent="0.2"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V523" s="45"/>
    </row>
    <row r="524" spans="6:22" x14ac:dyDescent="0.2"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V524" s="45"/>
    </row>
    <row r="525" spans="6:22" x14ac:dyDescent="0.2"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V525" s="45"/>
    </row>
    <row r="526" spans="6:22" x14ac:dyDescent="0.2"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V526" s="45"/>
    </row>
    <row r="527" spans="6:22" x14ac:dyDescent="0.2"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V527" s="45"/>
    </row>
    <row r="528" spans="6:22" x14ac:dyDescent="0.2"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V528" s="45"/>
    </row>
    <row r="529" spans="6:22" x14ac:dyDescent="0.2"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V529" s="45"/>
    </row>
    <row r="530" spans="6:22" x14ac:dyDescent="0.2"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V530" s="45"/>
    </row>
    <row r="531" spans="6:22" x14ac:dyDescent="0.2"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V531" s="45"/>
    </row>
    <row r="532" spans="6:22" x14ac:dyDescent="0.2"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V532" s="45"/>
    </row>
    <row r="533" spans="6:22" x14ac:dyDescent="0.2"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V533" s="45"/>
    </row>
    <row r="534" spans="6:22" x14ac:dyDescent="0.2"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V534" s="45"/>
    </row>
    <row r="535" spans="6:22" x14ac:dyDescent="0.2"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V535" s="45"/>
    </row>
    <row r="536" spans="6:22" x14ac:dyDescent="0.2"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V536" s="45"/>
    </row>
    <row r="537" spans="6:22" x14ac:dyDescent="0.2"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V537" s="45"/>
    </row>
    <row r="538" spans="6:22" x14ac:dyDescent="0.2"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V538" s="45"/>
    </row>
    <row r="539" spans="6:22" x14ac:dyDescent="0.2"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V539" s="45"/>
    </row>
    <row r="540" spans="6:22" x14ac:dyDescent="0.2"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V540" s="45"/>
    </row>
    <row r="541" spans="6:22" x14ac:dyDescent="0.2"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V541" s="45"/>
    </row>
    <row r="542" spans="6:22" x14ac:dyDescent="0.2"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V542" s="45"/>
    </row>
    <row r="543" spans="6:22" x14ac:dyDescent="0.2"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V543" s="45"/>
    </row>
    <row r="544" spans="6:22" x14ac:dyDescent="0.2"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V544" s="45"/>
    </row>
    <row r="545" spans="6:22" x14ac:dyDescent="0.2"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V545" s="45"/>
    </row>
    <row r="546" spans="6:22" x14ac:dyDescent="0.2"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V546" s="45"/>
    </row>
    <row r="547" spans="6:22" x14ac:dyDescent="0.2"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V547" s="45"/>
    </row>
    <row r="548" spans="6:22" x14ac:dyDescent="0.2"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V548" s="45"/>
    </row>
    <row r="549" spans="6:22" x14ac:dyDescent="0.2"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V549" s="45"/>
    </row>
    <row r="550" spans="6:22" x14ac:dyDescent="0.2"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V550" s="45"/>
    </row>
    <row r="551" spans="6:22" x14ac:dyDescent="0.2"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V551" s="45"/>
    </row>
    <row r="552" spans="6:22" x14ac:dyDescent="0.2"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V552" s="45"/>
    </row>
    <row r="553" spans="6:22" x14ac:dyDescent="0.2"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V553" s="45"/>
    </row>
    <row r="554" spans="6:22" x14ac:dyDescent="0.2"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V554" s="45"/>
    </row>
    <row r="555" spans="6:22" x14ac:dyDescent="0.2"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V555" s="45"/>
    </row>
    <row r="556" spans="6:22" x14ac:dyDescent="0.2"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V556" s="45"/>
    </row>
    <row r="557" spans="6:22" x14ac:dyDescent="0.2"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V557" s="45"/>
    </row>
    <row r="558" spans="6:22" x14ac:dyDescent="0.2"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V558" s="45"/>
    </row>
    <row r="559" spans="6:22" x14ac:dyDescent="0.2"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V559" s="45"/>
    </row>
    <row r="560" spans="6:22" x14ac:dyDescent="0.2"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V560" s="45"/>
    </row>
    <row r="561" spans="6:22" x14ac:dyDescent="0.2"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V561" s="45"/>
    </row>
    <row r="562" spans="6:22" x14ac:dyDescent="0.2"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V562" s="45"/>
    </row>
    <row r="563" spans="6:22" x14ac:dyDescent="0.2"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V563" s="45"/>
    </row>
    <row r="564" spans="6:22" x14ac:dyDescent="0.2"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V564" s="45"/>
    </row>
    <row r="565" spans="6:22" x14ac:dyDescent="0.2"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V565" s="45"/>
    </row>
    <row r="566" spans="6:22" x14ac:dyDescent="0.2"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V566" s="45"/>
    </row>
    <row r="567" spans="6:22" x14ac:dyDescent="0.2"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V567" s="45"/>
    </row>
    <row r="568" spans="6:22" x14ac:dyDescent="0.2"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V568" s="45"/>
    </row>
    <row r="569" spans="6:22" x14ac:dyDescent="0.2"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V569" s="45"/>
    </row>
    <row r="570" spans="6:22" x14ac:dyDescent="0.2"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V570" s="45"/>
    </row>
    <row r="571" spans="6:22" x14ac:dyDescent="0.2"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V571" s="45"/>
    </row>
    <row r="572" spans="6:22" x14ac:dyDescent="0.2"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V572" s="45"/>
    </row>
    <row r="573" spans="6:22" x14ac:dyDescent="0.2"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V573" s="45"/>
    </row>
    <row r="574" spans="6:22" x14ac:dyDescent="0.2"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V574" s="45"/>
    </row>
    <row r="575" spans="6:22" x14ac:dyDescent="0.2"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V575" s="45"/>
    </row>
    <row r="576" spans="6:22" x14ac:dyDescent="0.2"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V576" s="45"/>
    </row>
    <row r="577" spans="6:22" x14ac:dyDescent="0.2"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V577" s="45"/>
    </row>
    <row r="578" spans="6:22" x14ac:dyDescent="0.2"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V578" s="45"/>
    </row>
    <row r="579" spans="6:22" x14ac:dyDescent="0.2"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V579" s="45"/>
    </row>
    <row r="580" spans="6:22" x14ac:dyDescent="0.2"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V580" s="45"/>
    </row>
    <row r="581" spans="6:22" x14ac:dyDescent="0.2"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V581" s="45"/>
    </row>
    <row r="582" spans="6:22" x14ac:dyDescent="0.2"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V582" s="45"/>
    </row>
    <row r="583" spans="6:22" x14ac:dyDescent="0.2"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V583" s="45"/>
    </row>
    <row r="584" spans="6:22" x14ac:dyDescent="0.2"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V584" s="45"/>
    </row>
    <row r="585" spans="6:22" x14ac:dyDescent="0.2"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V585" s="45"/>
    </row>
    <row r="586" spans="6:22" x14ac:dyDescent="0.2"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V586" s="45"/>
    </row>
    <row r="587" spans="6:22" x14ac:dyDescent="0.2"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V587" s="45"/>
    </row>
    <row r="588" spans="6:22" x14ac:dyDescent="0.2"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V588" s="45"/>
    </row>
    <row r="589" spans="6:22" x14ac:dyDescent="0.2"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V589" s="45"/>
    </row>
    <row r="590" spans="6:22" x14ac:dyDescent="0.2"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V590" s="45"/>
    </row>
    <row r="591" spans="6:22" x14ac:dyDescent="0.2"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V591" s="45"/>
    </row>
    <row r="592" spans="6:22" x14ac:dyDescent="0.2"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V592" s="45"/>
    </row>
    <row r="593" spans="6:22" x14ac:dyDescent="0.2"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V593" s="45"/>
    </row>
    <row r="594" spans="6:22" x14ac:dyDescent="0.2"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V594" s="45"/>
    </row>
    <row r="595" spans="6:22" x14ac:dyDescent="0.2"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V595" s="45"/>
    </row>
    <row r="596" spans="6:22" x14ac:dyDescent="0.2"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V596" s="45"/>
    </row>
    <row r="597" spans="6:22" x14ac:dyDescent="0.2"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V597" s="45"/>
    </row>
    <row r="598" spans="6:22" x14ac:dyDescent="0.2"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V598" s="45"/>
    </row>
    <row r="599" spans="6:22" x14ac:dyDescent="0.2"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V599" s="45"/>
    </row>
    <row r="600" spans="6:22" x14ac:dyDescent="0.2"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V600" s="45"/>
    </row>
    <row r="601" spans="6:22" x14ac:dyDescent="0.2"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V601" s="45"/>
    </row>
    <row r="602" spans="6:22" x14ac:dyDescent="0.2"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V602" s="45"/>
    </row>
    <row r="603" spans="6:22" x14ac:dyDescent="0.2"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V603" s="45"/>
    </row>
    <row r="604" spans="6:22" x14ac:dyDescent="0.2"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V604" s="45"/>
    </row>
    <row r="605" spans="6:22" x14ac:dyDescent="0.2"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V605" s="45"/>
    </row>
    <row r="606" spans="6:22" x14ac:dyDescent="0.2"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V606" s="45"/>
    </row>
    <row r="607" spans="6:22" x14ac:dyDescent="0.2"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V607" s="45"/>
    </row>
    <row r="608" spans="6:22" x14ac:dyDescent="0.2"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V608" s="45"/>
    </row>
    <row r="609" spans="6:22" x14ac:dyDescent="0.2"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V609" s="45"/>
    </row>
    <row r="610" spans="6:22" x14ac:dyDescent="0.2"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V610" s="45"/>
    </row>
    <row r="611" spans="6:22" x14ac:dyDescent="0.2"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V611" s="45"/>
    </row>
    <row r="612" spans="6:22" x14ac:dyDescent="0.2"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V612" s="45"/>
    </row>
    <row r="613" spans="6:22" x14ac:dyDescent="0.2"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V613" s="45"/>
    </row>
    <row r="614" spans="6:22" x14ac:dyDescent="0.2"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V614" s="45"/>
    </row>
    <row r="615" spans="6:22" x14ac:dyDescent="0.2"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V615" s="45"/>
    </row>
    <row r="616" spans="6:22" x14ac:dyDescent="0.2"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V616" s="45"/>
    </row>
    <row r="617" spans="6:22" x14ac:dyDescent="0.2"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V617" s="45"/>
    </row>
    <row r="618" spans="6:22" x14ac:dyDescent="0.2"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V618" s="45"/>
    </row>
    <row r="619" spans="6:22" x14ac:dyDescent="0.2"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V619" s="45"/>
    </row>
    <row r="620" spans="6:22" x14ac:dyDescent="0.2"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V620" s="45"/>
    </row>
    <row r="621" spans="6:22" x14ac:dyDescent="0.2"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V621" s="45"/>
    </row>
    <row r="622" spans="6:22" x14ac:dyDescent="0.2"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V622" s="45"/>
    </row>
    <row r="623" spans="6:22" x14ac:dyDescent="0.2"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V623" s="45"/>
    </row>
    <row r="624" spans="6:22" x14ac:dyDescent="0.2"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V624" s="45"/>
    </row>
    <row r="625" spans="6:22" x14ac:dyDescent="0.2"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V625" s="45"/>
    </row>
    <row r="626" spans="6:22" x14ac:dyDescent="0.2"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V626" s="45"/>
    </row>
    <row r="627" spans="6:22" x14ac:dyDescent="0.2"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V627" s="45"/>
    </row>
    <row r="628" spans="6:22" x14ac:dyDescent="0.2"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V628" s="45"/>
    </row>
    <row r="629" spans="6:22" x14ac:dyDescent="0.2"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V629" s="45"/>
    </row>
    <row r="630" spans="6:22" x14ac:dyDescent="0.2"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V630" s="45"/>
    </row>
    <row r="631" spans="6:22" x14ac:dyDescent="0.2"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V631" s="45"/>
    </row>
    <row r="632" spans="6:22" x14ac:dyDescent="0.2"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V632" s="45"/>
    </row>
    <row r="633" spans="6:22" x14ac:dyDescent="0.2"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V633" s="45"/>
    </row>
    <row r="634" spans="6:22" x14ac:dyDescent="0.2"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V634" s="45"/>
    </row>
    <row r="635" spans="6:22" x14ac:dyDescent="0.2"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V635" s="45"/>
    </row>
    <row r="636" spans="6:22" x14ac:dyDescent="0.2"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V636" s="45"/>
    </row>
    <row r="637" spans="6:22" x14ac:dyDescent="0.2"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V637" s="45"/>
    </row>
    <row r="638" spans="6:22" x14ac:dyDescent="0.2"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V638" s="45"/>
    </row>
    <row r="639" spans="6:22" x14ac:dyDescent="0.2"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V639" s="45"/>
    </row>
    <row r="640" spans="6:22" x14ac:dyDescent="0.2"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V640" s="45"/>
    </row>
    <row r="641" spans="6:22" x14ac:dyDescent="0.2"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V641" s="45"/>
    </row>
    <row r="642" spans="6:22" x14ac:dyDescent="0.2"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V642" s="45"/>
    </row>
    <row r="643" spans="6:22" x14ac:dyDescent="0.2"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V643" s="45"/>
    </row>
    <row r="644" spans="6:22" x14ac:dyDescent="0.2"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V644" s="45"/>
    </row>
    <row r="645" spans="6:22" x14ac:dyDescent="0.2"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V645" s="45"/>
    </row>
    <row r="646" spans="6:22" x14ac:dyDescent="0.2"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V646" s="45"/>
    </row>
    <row r="647" spans="6:22" x14ac:dyDescent="0.2"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V647" s="45"/>
    </row>
    <row r="648" spans="6:22" x14ac:dyDescent="0.2"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V648" s="45"/>
    </row>
    <row r="649" spans="6:22" x14ac:dyDescent="0.2"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V649" s="45"/>
    </row>
    <row r="650" spans="6:22" x14ac:dyDescent="0.2"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V650" s="45"/>
    </row>
    <row r="651" spans="6:22" x14ac:dyDescent="0.2"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V651" s="45"/>
    </row>
    <row r="652" spans="6:22" x14ac:dyDescent="0.2"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V652" s="45"/>
    </row>
    <row r="653" spans="6:22" x14ac:dyDescent="0.2"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V653" s="45"/>
    </row>
    <row r="654" spans="6:22" x14ac:dyDescent="0.2"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V654" s="45"/>
    </row>
    <row r="655" spans="6:22" x14ac:dyDescent="0.2"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V655" s="45"/>
    </row>
    <row r="656" spans="6:22" x14ac:dyDescent="0.2"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V656" s="45"/>
    </row>
    <row r="657" spans="6:22" x14ac:dyDescent="0.2"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V657" s="45"/>
    </row>
    <row r="658" spans="6:22" x14ac:dyDescent="0.2"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V658" s="45"/>
    </row>
    <row r="659" spans="6:22" x14ac:dyDescent="0.2"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V659" s="45"/>
    </row>
    <row r="660" spans="6:22" x14ac:dyDescent="0.2"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V660" s="45"/>
    </row>
    <row r="661" spans="6:22" x14ac:dyDescent="0.2"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V661" s="45"/>
    </row>
    <row r="662" spans="6:22" x14ac:dyDescent="0.2"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V662" s="45"/>
    </row>
    <row r="663" spans="6:22" x14ac:dyDescent="0.2"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V663" s="45"/>
    </row>
    <row r="664" spans="6:22" x14ac:dyDescent="0.2"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V664" s="45"/>
    </row>
    <row r="665" spans="6:22" x14ac:dyDescent="0.2"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V665" s="45"/>
    </row>
    <row r="666" spans="6:22" x14ac:dyDescent="0.2"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V666" s="45"/>
    </row>
    <row r="667" spans="6:22" x14ac:dyDescent="0.2"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V667" s="45"/>
    </row>
    <row r="668" spans="6:22" x14ac:dyDescent="0.2"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V668" s="45"/>
    </row>
    <row r="669" spans="6:22" x14ac:dyDescent="0.2"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V669" s="45"/>
    </row>
    <row r="670" spans="6:22" x14ac:dyDescent="0.2"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V670" s="45"/>
    </row>
    <row r="671" spans="6:22" x14ac:dyDescent="0.2"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V671" s="45"/>
    </row>
    <row r="672" spans="6:22" x14ac:dyDescent="0.2"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V672" s="45"/>
    </row>
    <row r="673" spans="6:22" x14ac:dyDescent="0.2"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V673" s="45"/>
    </row>
    <row r="674" spans="6:22" x14ac:dyDescent="0.2"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V674" s="45"/>
    </row>
    <row r="675" spans="6:22" x14ac:dyDescent="0.2"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V675" s="45"/>
    </row>
    <row r="676" spans="6:22" x14ac:dyDescent="0.2"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V676" s="45"/>
    </row>
    <row r="677" spans="6:22" x14ac:dyDescent="0.2"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V677" s="45"/>
    </row>
    <row r="678" spans="6:22" x14ac:dyDescent="0.2"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V678" s="45"/>
    </row>
    <row r="679" spans="6:22" x14ac:dyDescent="0.2"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V679" s="45"/>
    </row>
    <row r="680" spans="6:22" x14ac:dyDescent="0.2"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V680" s="45"/>
    </row>
    <row r="681" spans="6:22" x14ac:dyDescent="0.2"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V681" s="45"/>
    </row>
    <row r="682" spans="6:22" x14ac:dyDescent="0.2"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V682" s="45"/>
    </row>
    <row r="683" spans="6:22" x14ac:dyDescent="0.2"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V683" s="45"/>
    </row>
    <row r="684" spans="6:22" x14ac:dyDescent="0.2"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V684" s="45"/>
    </row>
    <row r="685" spans="6:22" x14ac:dyDescent="0.2"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V685" s="45"/>
    </row>
    <row r="686" spans="6:22" x14ac:dyDescent="0.2"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V686" s="45"/>
    </row>
    <row r="687" spans="6:22" x14ac:dyDescent="0.2"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V687" s="45"/>
    </row>
    <row r="688" spans="6:22" x14ac:dyDescent="0.2"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V688" s="45"/>
    </row>
    <row r="689" spans="6:22" x14ac:dyDescent="0.2"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V689" s="45"/>
    </row>
    <row r="690" spans="6:22" x14ac:dyDescent="0.2"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V690" s="45"/>
    </row>
    <row r="691" spans="6:22" x14ac:dyDescent="0.2"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V691" s="45"/>
    </row>
    <row r="692" spans="6:22" x14ac:dyDescent="0.2"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V692" s="45"/>
    </row>
    <row r="693" spans="6:22" x14ac:dyDescent="0.2"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V693" s="45"/>
    </row>
    <row r="694" spans="6:22" x14ac:dyDescent="0.2"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V694" s="45"/>
    </row>
    <row r="695" spans="6:22" x14ac:dyDescent="0.2"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V695" s="45"/>
    </row>
    <row r="696" spans="6:22" x14ac:dyDescent="0.2"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V696" s="45"/>
    </row>
    <row r="697" spans="6:22" x14ac:dyDescent="0.2"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V697" s="45"/>
    </row>
    <row r="698" spans="6:22" x14ac:dyDescent="0.2"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V698" s="45"/>
    </row>
    <row r="699" spans="6:22" x14ac:dyDescent="0.2"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V699" s="45"/>
    </row>
    <row r="700" spans="6:22" x14ac:dyDescent="0.2"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V700" s="45"/>
    </row>
    <row r="701" spans="6:22" x14ac:dyDescent="0.2"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V701" s="45"/>
    </row>
    <row r="702" spans="6:22" x14ac:dyDescent="0.2"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V702" s="45"/>
    </row>
    <row r="703" spans="6:22" x14ac:dyDescent="0.2"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V703" s="45"/>
    </row>
    <row r="704" spans="6:22" x14ac:dyDescent="0.2"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V704" s="45"/>
    </row>
    <row r="705" spans="6:22" x14ac:dyDescent="0.2"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V705" s="45"/>
    </row>
    <row r="706" spans="6:22" x14ac:dyDescent="0.2"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V706" s="45"/>
    </row>
    <row r="707" spans="6:22" x14ac:dyDescent="0.2"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V707" s="45"/>
    </row>
    <row r="708" spans="6:22" x14ac:dyDescent="0.2"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V708" s="45"/>
    </row>
    <row r="709" spans="6:22" x14ac:dyDescent="0.2"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V709" s="45"/>
    </row>
    <row r="710" spans="6:22" x14ac:dyDescent="0.2"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V710" s="45"/>
    </row>
    <row r="711" spans="6:22" x14ac:dyDescent="0.2"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V711" s="45"/>
    </row>
    <row r="712" spans="6:22" x14ac:dyDescent="0.2"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V712" s="45"/>
    </row>
    <row r="713" spans="6:22" x14ac:dyDescent="0.2"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V713" s="45"/>
    </row>
    <row r="714" spans="6:22" x14ac:dyDescent="0.2"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V714" s="45"/>
    </row>
    <row r="715" spans="6:22" x14ac:dyDescent="0.2"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V715" s="45"/>
    </row>
    <row r="716" spans="6:22" x14ac:dyDescent="0.2"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V716" s="45"/>
    </row>
    <row r="717" spans="6:22" x14ac:dyDescent="0.2"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V717" s="45"/>
    </row>
    <row r="718" spans="6:22" x14ac:dyDescent="0.2"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V718" s="45"/>
    </row>
    <row r="719" spans="6:22" x14ac:dyDescent="0.2"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V719" s="45"/>
    </row>
    <row r="720" spans="6:22" x14ac:dyDescent="0.2"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V720" s="45"/>
    </row>
    <row r="721" spans="6:22" x14ac:dyDescent="0.2"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V721" s="45"/>
    </row>
    <row r="722" spans="6:22" x14ac:dyDescent="0.2"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V722" s="45"/>
    </row>
    <row r="723" spans="6:22" x14ac:dyDescent="0.2"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V723" s="45"/>
    </row>
    <row r="724" spans="6:22" x14ac:dyDescent="0.2"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V724" s="45"/>
    </row>
    <row r="725" spans="6:22" x14ac:dyDescent="0.2"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V725" s="45"/>
    </row>
    <row r="726" spans="6:22" x14ac:dyDescent="0.2"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V726" s="45"/>
    </row>
    <row r="727" spans="6:22" x14ac:dyDescent="0.2"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V727" s="45"/>
    </row>
    <row r="728" spans="6:22" x14ac:dyDescent="0.2"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V728" s="45"/>
    </row>
    <row r="729" spans="6:22" x14ac:dyDescent="0.2"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V729" s="45"/>
    </row>
    <row r="730" spans="6:22" x14ac:dyDescent="0.2"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V730" s="45"/>
    </row>
    <row r="731" spans="6:22" x14ac:dyDescent="0.2"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V731" s="45"/>
    </row>
    <row r="732" spans="6:22" x14ac:dyDescent="0.2"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V732" s="45"/>
    </row>
    <row r="733" spans="6:22" x14ac:dyDescent="0.2"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V733" s="45"/>
    </row>
    <row r="734" spans="6:22" x14ac:dyDescent="0.2"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V734" s="45"/>
    </row>
    <row r="735" spans="6:22" x14ac:dyDescent="0.2"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V735" s="45"/>
    </row>
    <row r="736" spans="6:22" x14ac:dyDescent="0.2"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V736" s="45"/>
    </row>
    <row r="737" spans="6:22" x14ac:dyDescent="0.2"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V737" s="45"/>
    </row>
    <row r="738" spans="6:22" x14ac:dyDescent="0.2"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V738" s="45"/>
    </row>
    <row r="739" spans="6:22" x14ac:dyDescent="0.2"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V739" s="45"/>
    </row>
    <row r="740" spans="6:22" x14ac:dyDescent="0.2"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V740" s="45"/>
    </row>
    <row r="741" spans="6:22" x14ac:dyDescent="0.2"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V741" s="45"/>
    </row>
    <row r="742" spans="6:22" x14ac:dyDescent="0.2"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V742" s="45"/>
    </row>
    <row r="743" spans="6:22" x14ac:dyDescent="0.2"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V743" s="45"/>
    </row>
    <row r="744" spans="6:22" x14ac:dyDescent="0.2"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V744" s="45"/>
    </row>
    <row r="745" spans="6:22" x14ac:dyDescent="0.2"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V745" s="45"/>
    </row>
    <row r="746" spans="6:22" x14ac:dyDescent="0.2"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V746" s="45"/>
    </row>
    <row r="747" spans="6:22" x14ac:dyDescent="0.2"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V747" s="45"/>
    </row>
    <row r="748" spans="6:22" x14ac:dyDescent="0.2"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V748" s="45"/>
    </row>
    <row r="749" spans="6:22" x14ac:dyDescent="0.2"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V749" s="45"/>
    </row>
    <row r="750" spans="6:22" x14ac:dyDescent="0.2"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V750" s="45"/>
    </row>
    <row r="751" spans="6:22" x14ac:dyDescent="0.2"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V751" s="45"/>
    </row>
    <row r="752" spans="6:22" x14ac:dyDescent="0.2"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V752" s="45"/>
    </row>
    <row r="753" spans="6:22" x14ac:dyDescent="0.2"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V753" s="45"/>
    </row>
    <row r="754" spans="6:22" x14ac:dyDescent="0.2"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V754" s="45"/>
    </row>
    <row r="755" spans="6:22" x14ac:dyDescent="0.2"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V755" s="45"/>
    </row>
    <row r="756" spans="6:22" x14ac:dyDescent="0.2"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V756" s="45"/>
    </row>
    <row r="757" spans="6:22" x14ac:dyDescent="0.2"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V757" s="45"/>
    </row>
    <row r="758" spans="6:22" x14ac:dyDescent="0.2"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V758" s="45"/>
    </row>
    <row r="759" spans="6:22" x14ac:dyDescent="0.2"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V759" s="45"/>
    </row>
    <row r="760" spans="6:22" x14ac:dyDescent="0.2"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V760" s="45"/>
    </row>
    <row r="761" spans="6:22" x14ac:dyDescent="0.2"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V761" s="45"/>
    </row>
    <row r="762" spans="6:22" x14ac:dyDescent="0.2"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V762" s="45"/>
    </row>
    <row r="763" spans="6:22" x14ac:dyDescent="0.2"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V763" s="45"/>
    </row>
    <row r="764" spans="6:22" x14ac:dyDescent="0.2"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V764" s="45"/>
    </row>
    <row r="765" spans="6:22" x14ac:dyDescent="0.2"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V765" s="45"/>
    </row>
    <row r="766" spans="6:22" x14ac:dyDescent="0.2"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V766" s="45"/>
    </row>
    <row r="767" spans="6:22" x14ac:dyDescent="0.2"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V767" s="45"/>
    </row>
    <row r="768" spans="6:22" x14ac:dyDescent="0.2"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V768" s="45"/>
    </row>
    <row r="769" spans="6:22" x14ac:dyDescent="0.2"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V769" s="45"/>
    </row>
    <row r="770" spans="6:22" x14ac:dyDescent="0.2"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V770" s="45"/>
    </row>
    <row r="771" spans="6:22" x14ac:dyDescent="0.2"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V771" s="45"/>
    </row>
    <row r="772" spans="6:22" x14ac:dyDescent="0.2"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V772" s="45"/>
    </row>
    <row r="773" spans="6:22" x14ac:dyDescent="0.2"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V773" s="45"/>
    </row>
    <row r="774" spans="6:22" x14ac:dyDescent="0.2"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V774" s="45"/>
    </row>
    <row r="775" spans="6:22" x14ac:dyDescent="0.2"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V775" s="45"/>
    </row>
    <row r="776" spans="6:22" x14ac:dyDescent="0.2"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V776" s="45"/>
    </row>
    <row r="777" spans="6:22" x14ac:dyDescent="0.2"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V777" s="45"/>
    </row>
    <row r="778" spans="6:22" x14ac:dyDescent="0.2"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V778" s="45"/>
    </row>
    <row r="779" spans="6:22" x14ac:dyDescent="0.2"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V779" s="45"/>
    </row>
    <row r="780" spans="6:22" x14ac:dyDescent="0.2"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V780" s="45"/>
    </row>
    <row r="781" spans="6:22" x14ac:dyDescent="0.2"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V781" s="45"/>
    </row>
    <row r="782" spans="6:22" x14ac:dyDescent="0.2"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V782" s="45"/>
    </row>
    <row r="783" spans="6:22" x14ac:dyDescent="0.2"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V783" s="45"/>
    </row>
    <row r="784" spans="6:22" x14ac:dyDescent="0.2"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V784" s="45"/>
    </row>
    <row r="785" spans="6:22" x14ac:dyDescent="0.2"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V785" s="45"/>
    </row>
    <row r="786" spans="6:22" x14ac:dyDescent="0.2"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V786" s="45"/>
    </row>
    <row r="787" spans="6:22" x14ac:dyDescent="0.2"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V787" s="45"/>
    </row>
    <row r="788" spans="6:22" x14ac:dyDescent="0.2"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V788" s="45"/>
    </row>
    <row r="789" spans="6:22" x14ac:dyDescent="0.2"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V789" s="45"/>
    </row>
    <row r="790" spans="6:22" x14ac:dyDescent="0.2"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V790" s="45"/>
    </row>
    <row r="791" spans="6:22" x14ac:dyDescent="0.2"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V791" s="45"/>
    </row>
    <row r="792" spans="6:22" x14ac:dyDescent="0.2"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V792" s="45"/>
    </row>
    <row r="793" spans="6:22" x14ac:dyDescent="0.2"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V793" s="45"/>
    </row>
    <row r="794" spans="6:22" x14ac:dyDescent="0.2"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V794" s="45"/>
    </row>
    <row r="795" spans="6:22" x14ac:dyDescent="0.2"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V795" s="45"/>
    </row>
    <row r="796" spans="6:22" x14ac:dyDescent="0.2"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V796" s="45"/>
    </row>
    <row r="797" spans="6:22" x14ac:dyDescent="0.2"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V797" s="45"/>
    </row>
    <row r="798" spans="6:22" x14ac:dyDescent="0.2"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V798" s="45"/>
    </row>
    <row r="799" spans="6:22" x14ac:dyDescent="0.2"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V799" s="45"/>
    </row>
    <row r="800" spans="6:22" x14ac:dyDescent="0.2"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V800" s="45"/>
    </row>
    <row r="801" spans="6:22" x14ac:dyDescent="0.2"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V801" s="45"/>
    </row>
    <row r="802" spans="6:22" x14ac:dyDescent="0.2"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V802" s="45"/>
    </row>
    <row r="803" spans="6:22" x14ac:dyDescent="0.2"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V803" s="45"/>
    </row>
    <row r="804" spans="6:22" x14ac:dyDescent="0.2"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V804" s="45"/>
    </row>
    <row r="805" spans="6:22" x14ac:dyDescent="0.2"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V805" s="45"/>
    </row>
    <row r="806" spans="6:22" x14ac:dyDescent="0.2"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V806" s="45"/>
    </row>
    <row r="807" spans="6:22" x14ac:dyDescent="0.2"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V807" s="45"/>
    </row>
    <row r="808" spans="6:22" x14ac:dyDescent="0.2"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V808" s="45"/>
    </row>
    <row r="809" spans="6:22" x14ac:dyDescent="0.2"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V809" s="45"/>
    </row>
    <row r="810" spans="6:22" x14ac:dyDescent="0.2"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V810" s="45"/>
    </row>
    <row r="811" spans="6:22" x14ac:dyDescent="0.2">
      <c r="V811" s="45"/>
    </row>
    <row r="812" spans="6:22" x14ac:dyDescent="0.2">
      <c r="V812" s="45"/>
    </row>
    <row r="813" spans="6:22" x14ac:dyDescent="0.2">
      <c r="V813" s="45"/>
    </row>
    <row r="814" spans="6:22" x14ac:dyDescent="0.2">
      <c r="V814" s="45"/>
    </row>
    <row r="815" spans="6:22" x14ac:dyDescent="0.2">
      <c r="V815" s="45"/>
    </row>
    <row r="816" spans="6:22" x14ac:dyDescent="0.2">
      <c r="V816" s="45"/>
    </row>
    <row r="817" spans="22:22" x14ac:dyDescent="0.2">
      <c r="V817" s="45"/>
    </row>
    <row r="818" spans="22:22" x14ac:dyDescent="0.2">
      <c r="V818" s="45"/>
    </row>
    <row r="819" spans="22:22" x14ac:dyDescent="0.2">
      <c r="V819" s="45"/>
    </row>
    <row r="820" spans="22:22" x14ac:dyDescent="0.2">
      <c r="V820" s="45"/>
    </row>
    <row r="821" spans="22:22" x14ac:dyDescent="0.2">
      <c r="V821" s="45"/>
    </row>
    <row r="822" spans="22:22" x14ac:dyDescent="0.2">
      <c r="V822" s="45"/>
    </row>
    <row r="823" spans="22:22" x14ac:dyDescent="0.2">
      <c r="V823" s="45"/>
    </row>
    <row r="824" spans="22:22" x14ac:dyDescent="0.2">
      <c r="V824" s="45"/>
    </row>
    <row r="825" spans="22:22" x14ac:dyDescent="0.2">
      <c r="V825" s="45"/>
    </row>
    <row r="826" spans="22:22" x14ac:dyDescent="0.2">
      <c r="V826" s="45"/>
    </row>
    <row r="827" spans="22:22" x14ac:dyDescent="0.2">
      <c r="V827" s="45"/>
    </row>
    <row r="828" spans="22:22" x14ac:dyDescent="0.2">
      <c r="V828" s="45"/>
    </row>
    <row r="829" spans="22:22" x14ac:dyDescent="0.2">
      <c r="V829" s="45"/>
    </row>
    <row r="830" spans="22:22" x14ac:dyDescent="0.2">
      <c r="V830" s="45"/>
    </row>
    <row r="831" spans="22:22" x14ac:dyDescent="0.2">
      <c r="V831" s="45"/>
    </row>
    <row r="832" spans="22:22" x14ac:dyDescent="0.2">
      <c r="V832" s="45"/>
    </row>
    <row r="833" spans="22:22" x14ac:dyDescent="0.2">
      <c r="V833" s="45"/>
    </row>
    <row r="834" spans="22:22" x14ac:dyDescent="0.2">
      <c r="V834" s="45"/>
    </row>
    <row r="835" spans="22:22" x14ac:dyDescent="0.2">
      <c r="V835" s="45"/>
    </row>
    <row r="836" spans="22:22" x14ac:dyDescent="0.2">
      <c r="V836" s="45"/>
    </row>
    <row r="837" spans="22:22" x14ac:dyDescent="0.2">
      <c r="V837" s="45"/>
    </row>
    <row r="838" spans="22:22" x14ac:dyDescent="0.2">
      <c r="V838" s="45"/>
    </row>
    <row r="839" spans="22:22" x14ac:dyDescent="0.2">
      <c r="V839" s="45"/>
    </row>
    <row r="840" spans="22:22" x14ac:dyDescent="0.2">
      <c r="V840" s="45"/>
    </row>
    <row r="841" spans="22:22" x14ac:dyDescent="0.2">
      <c r="V841" s="45"/>
    </row>
    <row r="842" spans="22:22" x14ac:dyDescent="0.2">
      <c r="V842" s="45"/>
    </row>
    <row r="843" spans="22:22" x14ac:dyDescent="0.2">
      <c r="V843" s="45"/>
    </row>
    <row r="844" spans="22:22" x14ac:dyDescent="0.2">
      <c r="V844" s="45"/>
    </row>
    <row r="845" spans="22:22" x14ac:dyDescent="0.2">
      <c r="V845" s="45"/>
    </row>
    <row r="846" spans="22:22" x14ac:dyDescent="0.2">
      <c r="V846" s="45"/>
    </row>
    <row r="847" spans="22:22" x14ac:dyDescent="0.2">
      <c r="V847" s="45"/>
    </row>
    <row r="848" spans="22:22" x14ac:dyDescent="0.2">
      <c r="V848" s="45"/>
    </row>
    <row r="849" spans="22:22" x14ac:dyDescent="0.2">
      <c r="V849" s="45"/>
    </row>
    <row r="850" spans="22:22" x14ac:dyDescent="0.2">
      <c r="V850" s="45"/>
    </row>
    <row r="851" spans="22:22" x14ac:dyDescent="0.2">
      <c r="V851" s="45"/>
    </row>
    <row r="852" spans="22:22" x14ac:dyDescent="0.2">
      <c r="V852" s="45"/>
    </row>
    <row r="853" spans="22:22" x14ac:dyDescent="0.2">
      <c r="V853" s="45"/>
    </row>
    <row r="854" spans="22:22" x14ac:dyDescent="0.2">
      <c r="V854" s="45"/>
    </row>
    <row r="855" spans="22:22" x14ac:dyDescent="0.2">
      <c r="V855" s="45"/>
    </row>
    <row r="856" spans="22:22" x14ac:dyDescent="0.2">
      <c r="V856" s="45"/>
    </row>
    <row r="857" spans="22:22" x14ac:dyDescent="0.2">
      <c r="V857" s="45"/>
    </row>
    <row r="858" spans="22:22" x14ac:dyDescent="0.2">
      <c r="V858" s="45"/>
    </row>
    <row r="859" spans="22:22" x14ac:dyDescent="0.2">
      <c r="V859" s="45"/>
    </row>
    <row r="860" spans="22:22" x14ac:dyDescent="0.2">
      <c r="V860" s="45"/>
    </row>
    <row r="861" spans="22:22" x14ac:dyDescent="0.2">
      <c r="V861" s="45"/>
    </row>
    <row r="862" spans="22:22" x14ac:dyDescent="0.2">
      <c r="V862" s="45"/>
    </row>
    <row r="863" spans="22:22" x14ac:dyDescent="0.2">
      <c r="V863" s="45"/>
    </row>
    <row r="864" spans="22:22" x14ac:dyDescent="0.2">
      <c r="V864" s="45"/>
    </row>
    <row r="865" spans="22:22" x14ac:dyDescent="0.2">
      <c r="V865" s="45"/>
    </row>
    <row r="866" spans="22:22" x14ac:dyDescent="0.2">
      <c r="V866" s="45"/>
    </row>
    <row r="867" spans="22:22" x14ac:dyDescent="0.2">
      <c r="V867" s="45"/>
    </row>
    <row r="868" spans="22:22" x14ac:dyDescent="0.2">
      <c r="V868" s="45"/>
    </row>
    <row r="869" spans="22:22" x14ac:dyDescent="0.2">
      <c r="V869" s="45"/>
    </row>
    <row r="870" spans="22:22" x14ac:dyDescent="0.2">
      <c r="V870" s="45"/>
    </row>
    <row r="871" spans="22:22" x14ac:dyDescent="0.2">
      <c r="V871" s="45"/>
    </row>
    <row r="872" spans="22:22" x14ac:dyDescent="0.2">
      <c r="V872" s="45"/>
    </row>
    <row r="873" spans="22:22" x14ac:dyDescent="0.2">
      <c r="V873" s="45"/>
    </row>
    <row r="874" spans="22:22" x14ac:dyDescent="0.2">
      <c r="V874" s="45"/>
    </row>
    <row r="875" spans="22:22" x14ac:dyDescent="0.2">
      <c r="V875" s="45"/>
    </row>
    <row r="876" spans="22:22" x14ac:dyDescent="0.2">
      <c r="V876" s="45"/>
    </row>
    <row r="877" spans="22:22" x14ac:dyDescent="0.2">
      <c r="V877" s="45"/>
    </row>
    <row r="878" spans="22:22" x14ac:dyDescent="0.2">
      <c r="V878" s="45"/>
    </row>
    <row r="879" spans="22:22" x14ac:dyDescent="0.2">
      <c r="V879" s="45"/>
    </row>
    <row r="880" spans="22:22" x14ac:dyDescent="0.2">
      <c r="V880" s="45"/>
    </row>
    <row r="881" spans="22:22" x14ac:dyDescent="0.2">
      <c r="V881" s="45"/>
    </row>
    <row r="882" spans="22:22" x14ac:dyDescent="0.2">
      <c r="V882" s="45"/>
    </row>
    <row r="883" spans="22:22" x14ac:dyDescent="0.2">
      <c r="V883" s="45"/>
    </row>
    <row r="884" spans="22:22" x14ac:dyDescent="0.2">
      <c r="V884" s="45"/>
    </row>
    <row r="885" spans="22:22" x14ac:dyDescent="0.2">
      <c r="V885" s="45"/>
    </row>
    <row r="886" spans="22:22" x14ac:dyDescent="0.2">
      <c r="V886" s="45"/>
    </row>
    <row r="887" spans="22:22" x14ac:dyDescent="0.2">
      <c r="V887" s="45"/>
    </row>
    <row r="888" spans="22:22" x14ac:dyDescent="0.2">
      <c r="V888" s="45"/>
    </row>
    <row r="889" spans="22:22" x14ac:dyDescent="0.2">
      <c r="V889" s="45"/>
    </row>
    <row r="890" spans="22:22" x14ac:dyDescent="0.2">
      <c r="V890" s="45"/>
    </row>
    <row r="891" spans="22:22" x14ac:dyDescent="0.2">
      <c r="V891" s="45"/>
    </row>
    <row r="892" spans="22:22" x14ac:dyDescent="0.2">
      <c r="V892" s="45"/>
    </row>
    <row r="893" spans="22:22" x14ac:dyDescent="0.2">
      <c r="V893" s="45"/>
    </row>
    <row r="894" spans="22:22" x14ac:dyDescent="0.2">
      <c r="V894" s="45"/>
    </row>
    <row r="895" spans="22:22" x14ac:dyDescent="0.2">
      <c r="V895" s="45"/>
    </row>
    <row r="896" spans="22:22" x14ac:dyDescent="0.2">
      <c r="V896" s="45"/>
    </row>
    <row r="897" spans="22:22" x14ac:dyDescent="0.2">
      <c r="V897" s="45"/>
    </row>
    <row r="898" spans="22:22" x14ac:dyDescent="0.2">
      <c r="V898" s="45"/>
    </row>
    <row r="899" spans="22:22" x14ac:dyDescent="0.2">
      <c r="V899" s="45"/>
    </row>
    <row r="900" spans="22:22" x14ac:dyDescent="0.2">
      <c r="V900" s="45"/>
    </row>
    <row r="901" spans="22:22" x14ac:dyDescent="0.2">
      <c r="V901" s="45"/>
    </row>
    <row r="902" spans="22:22" x14ac:dyDescent="0.2">
      <c r="V902" s="45"/>
    </row>
    <row r="903" spans="22:22" x14ac:dyDescent="0.2">
      <c r="V903" s="45"/>
    </row>
    <row r="904" spans="22:22" x14ac:dyDescent="0.2">
      <c r="V904" s="45"/>
    </row>
    <row r="905" spans="22:22" x14ac:dyDescent="0.2">
      <c r="V905" s="45"/>
    </row>
    <row r="906" spans="22:22" x14ac:dyDescent="0.2">
      <c r="V906" s="45"/>
    </row>
    <row r="907" spans="22:22" x14ac:dyDescent="0.2">
      <c r="V907" s="45"/>
    </row>
    <row r="908" spans="22:22" x14ac:dyDescent="0.2">
      <c r="V908" s="45"/>
    </row>
    <row r="909" spans="22:22" x14ac:dyDescent="0.2">
      <c r="V909" s="45"/>
    </row>
    <row r="910" spans="22:22" x14ac:dyDescent="0.2">
      <c r="V910" s="45"/>
    </row>
    <row r="911" spans="22:22" x14ac:dyDescent="0.2">
      <c r="V911" s="45"/>
    </row>
    <row r="912" spans="22:22" x14ac:dyDescent="0.2">
      <c r="V912" s="45"/>
    </row>
    <row r="913" spans="22:22" x14ac:dyDescent="0.2">
      <c r="V913" s="45"/>
    </row>
    <row r="914" spans="22:22" x14ac:dyDescent="0.2">
      <c r="V914" s="45"/>
    </row>
    <row r="915" spans="22:22" x14ac:dyDescent="0.2">
      <c r="V915" s="45"/>
    </row>
    <row r="916" spans="22:22" x14ac:dyDescent="0.2">
      <c r="V916" s="45"/>
    </row>
    <row r="917" spans="22:22" x14ac:dyDescent="0.2">
      <c r="V917" s="45"/>
    </row>
    <row r="918" spans="22:22" x14ac:dyDescent="0.2">
      <c r="V918" s="45"/>
    </row>
    <row r="919" spans="22:22" x14ac:dyDescent="0.2">
      <c r="V919" s="45"/>
    </row>
    <row r="920" spans="22:22" x14ac:dyDescent="0.2">
      <c r="V920" s="45"/>
    </row>
    <row r="921" spans="22:22" x14ac:dyDescent="0.2">
      <c r="V921" s="45"/>
    </row>
    <row r="922" spans="22:22" x14ac:dyDescent="0.2">
      <c r="V922" s="45"/>
    </row>
    <row r="923" spans="22:22" x14ac:dyDescent="0.2">
      <c r="V923" s="45"/>
    </row>
    <row r="924" spans="22:22" x14ac:dyDescent="0.2">
      <c r="V924" s="45"/>
    </row>
    <row r="925" spans="22:22" x14ac:dyDescent="0.2">
      <c r="V925" s="45"/>
    </row>
    <row r="926" spans="22:22" x14ac:dyDescent="0.2">
      <c r="V926" s="45"/>
    </row>
    <row r="927" spans="22:22" x14ac:dyDescent="0.2">
      <c r="V927" s="45"/>
    </row>
    <row r="928" spans="22:22" x14ac:dyDescent="0.2">
      <c r="V928" s="45"/>
    </row>
    <row r="929" spans="22:22" x14ac:dyDescent="0.2">
      <c r="V929" s="45"/>
    </row>
    <row r="930" spans="22:22" x14ac:dyDescent="0.2">
      <c r="V930" s="45"/>
    </row>
    <row r="931" spans="22:22" x14ac:dyDescent="0.2">
      <c r="V931" s="45"/>
    </row>
    <row r="932" spans="22:22" x14ac:dyDescent="0.2">
      <c r="V932" s="45"/>
    </row>
    <row r="933" spans="22:22" x14ac:dyDescent="0.2">
      <c r="V933" s="45"/>
    </row>
    <row r="934" spans="22:22" x14ac:dyDescent="0.2">
      <c r="V934" s="45"/>
    </row>
    <row r="935" spans="22:22" x14ac:dyDescent="0.2">
      <c r="V935" s="45"/>
    </row>
    <row r="936" spans="22:22" x14ac:dyDescent="0.2">
      <c r="V936" s="45"/>
    </row>
    <row r="937" spans="22:22" x14ac:dyDescent="0.2">
      <c r="V937" s="45"/>
    </row>
    <row r="938" spans="22:22" x14ac:dyDescent="0.2">
      <c r="V938" s="45"/>
    </row>
    <row r="939" spans="22:22" x14ac:dyDescent="0.2">
      <c r="V939" s="45"/>
    </row>
    <row r="940" spans="22:22" x14ac:dyDescent="0.2">
      <c r="V940" s="45"/>
    </row>
    <row r="941" spans="22:22" x14ac:dyDescent="0.2">
      <c r="V941" s="45"/>
    </row>
    <row r="942" spans="22:22" x14ac:dyDescent="0.2">
      <c r="V942" s="45"/>
    </row>
    <row r="943" spans="22:22" x14ac:dyDescent="0.2">
      <c r="V943" s="45"/>
    </row>
    <row r="944" spans="22:22" x14ac:dyDescent="0.2">
      <c r="V944" s="45"/>
    </row>
    <row r="945" spans="22:22" x14ac:dyDescent="0.2">
      <c r="V945" s="45"/>
    </row>
    <row r="946" spans="22:22" x14ac:dyDescent="0.2">
      <c r="V946" s="45"/>
    </row>
    <row r="947" spans="22:22" x14ac:dyDescent="0.2">
      <c r="V947" s="45"/>
    </row>
    <row r="948" spans="22:22" x14ac:dyDescent="0.2">
      <c r="V948" s="45"/>
    </row>
    <row r="949" spans="22:22" x14ac:dyDescent="0.2">
      <c r="V949" s="45"/>
    </row>
    <row r="950" spans="22:22" x14ac:dyDescent="0.2">
      <c r="V950" s="45"/>
    </row>
    <row r="951" spans="22:22" x14ac:dyDescent="0.2">
      <c r="V951" s="45"/>
    </row>
    <row r="952" spans="22:22" x14ac:dyDescent="0.2">
      <c r="V952" s="45"/>
    </row>
    <row r="953" spans="22:22" x14ac:dyDescent="0.2">
      <c r="V953" s="45"/>
    </row>
    <row r="954" spans="22:22" x14ac:dyDescent="0.2">
      <c r="V954" s="45"/>
    </row>
    <row r="955" spans="22:22" x14ac:dyDescent="0.2">
      <c r="V955" s="45"/>
    </row>
    <row r="956" spans="22:22" x14ac:dyDescent="0.2">
      <c r="V956" s="45"/>
    </row>
    <row r="957" spans="22:22" x14ac:dyDescent="0.2">
      <c r="V957" s="45"/>
    </row>
    <row r="958" spans="22:22" x14ac:dyDescent="0.2">
      <c r="V958" s="45"/>
    </row>
    <row r="959" spans="22:22" x14ac:dyDescent="0.2">
      <c r="V959" s="45"/>
    </row>
    <row r="960" spans="22:22" x14ac:dyDescent="0.2">
      <c r="V960" s="45"/>
    </row>
    <row r="961" spans="22:22" x14ac:dyDescent="0.2">
      <c r="V961" s="45"/>
    </row>
    <row r="962" spans="22:22" x14ac:dyDescent="0.2">
      <c r="V962" s="45"/>
    </row>
    <row r="963" spans="22:22" x14ac:dyDescent="0.2">
      <c r="V963" s="45"/>
    </row>
    <row r="964" spans="22:22" x14ac:dyDescent="0.2">
      <c r="V964" s="45"/>
    </row>
    <row r="965" spans="22:22" x14ac:dyDescent="0.2">
      <c r="V965" s="45"/>
    </row>
    <row r="966" spans="22:22" x14ac:dyDescent="0.2">
      <c r="V966" s="45"/>
    </row>
    <row r="967" spans="22:22" x14ac:dyDescent="0.2">
      <c r="V967" s="45"/>
    </row>
    <row r="968" spans="22:22" x14ac:dyDescent="0.2">
      <c r="V968" s="45"/>
    </row>
    <row r="969" spans="22:22" x14ac:dyDescent="0.2">
      <c r="V969" s="45"/>
    </row>
    <row r="970" spans="22:22" x14ac:dyDescent="0.2">
      <c r="V970" s="45"/>
    </row>
    <row r="971" spans="22:22" x14ac:dyDescent="0.2">
      <c r="V971" s="45"/>
    </row>
    <row r="972" spans="22:22" x14ac:dyDescent="0.2">
      <c r="V972" s="45"/>
    </row>
    <row r="973" spans="22:22" x14ac:dyDescent="0.2">
      <c r="V973" s="45"/>
    </row>
    <row r="974" spans="22:22" x14ac:dyDescent="0.2">
      <c r="V974" s="45"/>
    </row>
    <row r="975" spans="22:22" x14ac:dyDescent="0.2">
      <c r="V975" s="45"/>
    </row>
    <row r="976" spans="22:22" x14ac:dyDescent="0.2">
      <c r="V976" s="45"/>
    </row>
    <row r="977" spans="22:22" x14ac:dyDescent="0.2">
      <c r="V977" s="45"/>
    </row>
    <row r="978" spans="22:22" x14ac:dyDescent="0.2">
      <c r="V978" s="45"/>
    </row>
    <row r="979" spans="22:22" x14ac:dyDescent="0.2">
      <c r="V979" s="45"/>
    </row>
    <row r="980" spans="22:22" x14ac:dyDescent="0.2">
      <c r="V980" s="45"/>
    </row>
    <row r="981" spans="22:22" x14ac:dyDescent="0.2">
      <c r="V981" s="45"/>
    </row>
    <row r="982" spans="22:22" x14ac:dyDescent="0.2">
      <c r="V982" s="45"/>
    </row>
    <row r="983" spans="22:22" x14ac:dyDescent="0.2">
      <c r="V983" s="45"/>
    </row>
    <row r="984" spans="22:22" x14ac:dyDescent="0.2">
      <c r="V984" s="45"/>
    </row>
    <row r="985" spans="22:22" x14ac:dyDescent="0.2">
      <c r="V985" s="45"/>
    </row>
    <row r="986" spans="22:22" x14ac:dyDescent="0.2">
      <c r="V986" s="45"/>
    </row>
    <row r="987" spans="22:22" x14ac:dyDescent="0.2">
      <c r="V987" s="45"/>
    </row>
    <row r="988" spans="22:22" x14ac:dyDescent="0.2">
      <c r="V988" s="45"/>
    </row>
    <row r="989" spans="22:22" x14ac:dyDescent="0.2">
      <c r="V989" s="45"/>
    </row>
    <row r="990" spans="22:22" x14ac:dyDescent="0.2">
      <c r="V990" s="45"/>
    </row>
    <row r="991" spans="22:22" x14ac:dyDescent="0.2">
      <c r="V991" s="45"/>
    </row>
    <row r="992" spans="22:22" x14ac:dyDescent="0.2">
      <c r="V992" s="45"/>
    </row>
    <row r="993" spans="22:22" x14ac:dyDescent="0.2">
      <c r="V993" s="45"/>
    </row>
    <row r="994" spans="22:22" x14ac:dyDescent="0.2">
      <c r="V994" s="45"/>
    </row>
    <row r="995" spans="22:22" x14ac:dyDescent="0.2">
      <c r="V995" s="45"/>
    </row>
    <row r="996" spans="22:22" x14ac:dyDescent="0.2">
      <c r="V996" s="45"/>
    </row>
    <row r="997" spans="22:22" x14ac:dyDescent="0.2">
      <c r="V997" s="45"/>
    </row>
    <row r="998" spans="22:22" x14ac:dyDescent="0.2">
      <c r="V998" s="45"/>
    </row>
    <row r="999" spans="22:22" x14ac:dyDescent="0.2">
      <c r="V999" s="45"/>
    </row>
    <row r="1000" spans="22:22" x14ac:dyDescent="0.2">
      <c r="V1000" s="45"/>
    </row>
    <row r="1001" spans="22:22" x14ac:dyDescent="0.2">
      <c r="V1001" s="45"/>
    </row>
    <row r="1002" spans="22:22" x14ac:dyDescent="0.2">
      <c r="V1002" s="45"/>
    </row>
    <row r="1003" spans="22:22" x14ac:dyDescent="0.2">
      <c r="V1003" s="45"/>
    </row>
    <row r="1004" spans="22:22" x14ac:dyDescent="0.2">
      <c r="V1004" s="45"/>
    </row>
    <row r="1005" spans="22:22" x14ac:dyDescent="0.2">
      <c r="V1005" s="45"/>
    </row>
    <row r="1006" spans="22:22" x14ac:dyDescent="0.2">
      <c r="V1006" s="45"/>
    </row>
    <row r="1007" spans="22:22" x14ac:dyDescent="0.2">
      <c r="V1007" s="45"/>
    </row>
    <row r="1008" spans="22:22" x14ac:dyDescent="0.2">
      <c r="V1008" s="45"/>
    </row>
    <row r="1009" spans="22:22" x14ac:dyDescent="0.2">
      <c r="V1009" s="45"/>
    </row>
    <row r="1010" spans="22:22" x14ac:dyDescent="0.2">
      <c r="V1010" s="45"/>
    </row>
    <row r="1011" spans="22:22" x14ac:dyDescent="0.2">
      <c r="V1011" s="45"/>
    </row>
    <row r="1012" spans="22:22" x14ac:dyDescent="0.2">
      <c r="V1012" s="45"/>
    </row>
    <row r="1013" spans="22:22" x14ac:dyDescent="0.2">
      <c r="V1013" s="45"/>
    </row>
    <row r="1014" spans="22:22" x14ac:dyDescent="0.2">
      <c r="V1014" s="45"/>
    </row>
    <row r="1015" spans="22:22" x14ac:dyDescent="0.2">
      <c r="V1015" s="45"/>
    </row>
    <row r="1016" spans="22:22" x14ac:dyDescent="0.2">
      <c r="V1016" s="45"/>
    </row>
    <row r="1017" spans="22:22" x14ac:dyDescent="0.2">
      <c r="V1017" s="45"/>
    </row>
    <row r="1018" spans="22:22" x14ac:dyDescent="0.2">
      <c r="V1018" s="45"/>
    </row>
    <row r="1019" spans="22:22" x14ac:dyDescent="0.2">
      <c r="V1019" s="45"/>
    </row>
    <row r="1020" spans="22:22" x14ac:dyDescent="0.2">
      <c r="V1020" s="45"/>
    </row>
    <row r="1021" spans="22:22" x14ac:dyDescent="0.2">
      <c r="V1021" s="45"/>
    </row>
    <row r="1022" spans="22:22" x14ac:dyDescent="0.2">
      <c r="V1022" s="45"/>
    </row>
    <row r="1023" spans="22:22" x14ac:dyDescent="0.2">
      <c r="V1023" s="45"/>
    </row>
    <row r="1024" spans="22:22" x14ac:dyDescent="0.2">
      <c r="V1024" s="45"/>
    </row>
    <row r="1025" spans="22:22" x14ac:dyDescent="0.2">
      <c r="V1025" s="45"/>
    </row>
    <row r="1026" spans="22:22" x14ac:dyDescent="0.2">
      <c r="V1026" s="45"/>
    </row>
    <row r="1027" spans="22:22" x14ac:dyDescent="0.2">
      <c r="V1027" s="45"/>
    </row>
    <row r="1028" spans="22:22" x14ac:dyDescent="0.2">
      <c r="V1028" s="45"/>
    </row>
    <row r="1029" spans="22:22" x14ac:dyDescent="0.2">
      <c r="V1029" s="45"/>
    </row>
    <row r="1030" spans="22:22" x14ac:dyDescent="0.2">
      <c r="V1030" s="45"/>
    </row>
    <row r="1031" spans="22:22" x14ac:dyDescent="0.2">
      <c r="V1031" s="45"/>
    </row>
    <row r="1032" spans="22:22" x14ac:dyDescent="0.2">
      <c r="V1032" s="45"/>
    </row>
    <row r="1033" spans="22:22" x14ac:dyDescent="0.2">
      <c r="V1033" s="45"/>
    </row>
    <row r="1034" spans="22:22" x14ac:dyDescent="0.2">
      <c r="V1034" s="45"/>
    </row>
    <row r="1035" spans="22:22" x14ac:dyDescent="0.2">
      <c r="V1035" s="45"/>
    </row>
    <row r="1036" spans="22:22" x14ac:dyDescent="0.2">
      <c r="V1036" s="45"/>
    </row>
    <row r="1037" spans="22:22" x14ac:dyDescent="0.2">
      <c r="V1037" s="45"/>
    </row>
    <row r="1038" spans="22:22" x14ac:dyDescent="0.2">
      <c r="V1038" s="45"/>
    </row>
    <row r="1039" spans="22:22" x14ac:dyDescent="0.2">
      <c r="V1039" s="45"/>
    </row>
    <row r="1040" spans="22:22" x14ac:dyDescent="0.2">
      <c r="V1040" s="45"/>
    </row>
    <row r="1041" spans="22:22" x14ac:dyDescent="0.2">
      <c r="V1041" s="45"/>
    </row>
    <row r="1042" spans="22:22" x14ac:dyDescent="0.2">
      <c r="V1042" s="45"/>
    </row>
    <row r="1043" spans="22:22" x14ac:dyDescent="0.2">
      <c r="V1043" s="45"/>
    </row>
    <row r="1044" spans="22:22" x14ac:dyDescent="0.2">
      <c r="V1044" s="45"/>
    </row>
    <row r="1045" spans="22:22" x14ac:dyDescent="0.2">
      <c r="V1045" s="45"/>
    </row>
    <row r="1046" spans="22:22" x14ac:dyDescent="0.2">
      <c r="V1046" s="45"/>
    </row>
    <row r="1047" spans="22:22" x14ac:dyDescent="0.2">
      <c r="V1047" s="45"/>
    </row>
    <row r="1048" spans="22:22" x14ac:dyDescent="0.2">
      <c r="V1048" s="45"/>
    </row>
    <row r="1049" spans="22:22" x14ac:dyDescent="0.2">
      <c r="V1049" s="45"/>
    </row>
    <row r="1050" spans="22:22" x14ac:dyDescent="0.2">
      <c r="V1050" s="45"/>
    </row>
    <row r="1051" spans="22:22" x14ac:dyDescent="0.2">
      <c r="V1051" s="45"/>
    </row>
    <row r="1052" spans="22:22" x14ac:dyDescent="0.2">
      <c r="V1052" s="45"/>
    </row>
    <row r="1053" spans="22:22" x14ac:dyDescent="0.2">
      <c r="V1053" s="45"/>
    </row>
    <row r="1054" spans="22:22" x14ac:dyDescent="0.2">
      <c r="V1054" s="45"/>
    </row>
    <row r="1055" spans="22:22" x14ac:dyDescent="0.2">
      <c r="V1055" s="45"/>
    </row>
    <row r="1056" spans="22:22" x14ac:dyDescent="0.2">
      <c r="V1056" s="45"/>
    </row>
    <row r="1057" spans="22:22" x14ac:dyDescent="0.2">
      <c r="V1057" s="45"/>
    </row>
    <row r="1058" spans="22:22" x14ac:dyDescent="0.2">
      <c r="V1058" s="45"/>
    </row>
    <row r="1059" spans="22:22" x14ac:dyDescent="0.2">
      <c r="V1059" s="45"/>
    </row>
    <row r="1060" spans="22:22" x14ac:dyDescent="0.2">
      <c r="V1060" s="45"/>
    </row>
    <row r="1061" spans="22:22" x14ac:dyDescent="0.2">
      <c r="V1061" s="45"/>
    </row>
    <row r="1062" spans="22:22" x14ac:dyDescent="0.2">
      <c r="V1062" s="45"/>
    </row>
    <row r="1063" spans="22:22" x14ac:dyDescent="0.2">
      <c r="V1063" s="45"/>
    </row>
    <row r="1064" spans="22:22" x14ac:dyDescent="0.2">
      <c r="V1064" s="45"/>
    </row>
    <row r="1065" spans="22:22" x14ac:dyDescent="0.2">
      <c r="V1065" s="45"/>
    </row>
    <row r="1066" spans="22:22" x14ac:dyDescent="0.2">
      <c r="V1066" s="45"/>
    </row>
    <row r="1067" spans="22:22" x14ac:dyDescent="0.2">
      <c r="V1067" s="45"/>
    </row>
    <row r="1068" spans="22:22" x14ac:dyDescent="0.2">
      <c r="V1068" s="45"/>
    </row>
    <row r="1069" spans="22:22" x14ac:dyDescent="0.2">
      <c r="V1069" s="45"/>
    </row>
    <row r="1070" spans="22:22" x14ac:dyDescent="0.2">
      <c r="V1070" s="45"/>
    </row>
    <row r="1071" spans="22:22" x14ac:dyDescent="0.2">
      <c r="V1071" s="45"/>
    </row>
    <row r="1072" spans="22:22" x14ac:dyDescent="0.2">
      <c r="V1072" s="45"/>
    </row>
    <row r="1073" spans="22:22" x14ac:dyDescent="0.2">
      <c r="V1073" s="45"/>
    </row>
    <row r="1074" spans="22:22" x14ac:dyDescent="0.2">
      <c r="V1074" s="45"/>
    </row>
    <row r="1075" spans="22:22" x14ac:dyDescent="0.2">
      <c r="V1075" s="45"/>
    </row>
    <row r="1076" spans="22:22" x14ac:dyDescent="0.2">
      <c r="V1076" s="45"/>
    </row>
    <row r="1077" spans="22:22" x14ac:dyDescent="0.2">
      <c r="V1077" s="45"/>
    </row>
    <row r="1078" spans="22:22" x14ac:dyDescent="0.2">
      <c r="V1078" s="45"/>
    </row>
    <row r="1079" spans="22:22" x14ac:dyDescent="0.2">
      <c r="V1079" s="45"/>
    </row>
    <row r="1080" spans="22:22" x14ac:dyDescent="0.2">
      <c r="V1080" s="45"/>
    </row>
    <row r="1081" spans="22:22" x14ac:dyDescent="0.2">
      <c r="V1081" s="45"/>
    </row>
    <row r="1082" spans="22:22" x14ac:dyDescent="0.2">
      <c r="V1082" s="45"/>
    </row>
    <row r="1083" spans="22:22" x14ac:dyDescent="0.2">
      <c r="V1083" s="45"/>
    </row>
    <row r="1084" spans="22:22" x14ac:dyDescent="0.2">
      <c r="V1084" s="45"/>
    </row>
    <row r="1085" spans="22:22" x14ac:dyDescent="0.2">
      <c r="V1085" s="45"/>
    </row>
    <row r="1086" spans="22:22" x14ac:dyDescent="0.2">
      <c r="V1086" s="45"/>
    </row>
    <row r="1087" spans="22:22" x14ac:dyDescent="0.2">
      <c r="V1087" s="45"/>
    </row>
    <row r="1088" spans="22:22" x14ac:dyDescent="0.2">
      <c r="V1088" s="45"/>
    </row>
    <row r="1089" spans="22:22" x14ac:dyDescent="0.2">
      <c r="V1089" s="45"/>
    </row>
    <row r="1090" spans="22:22" x14ac:dyDescent="0.2">
      <c r="V1090" s="45"/>
    </row>
    <row r="1091" spans="22:22" x14ac:dyDescent="0.2">
      <c r="V1091" s="45"/>
    </row>
    <row r="1092" spans="22:22" x14ac:dyDescent="0.2">
      <c r="V1092" s="45"/>
    </row>
    <row r="1093" spans="22:22" x14ac:dyDescent="0.2">
      <c r="V1093" s="45"/>
    </row>
    <row r="1094" spans="22:22" x14ac:dyDescent="0.2">
      <c r="V1094" s="45"/>
    </row>
    <row r="1095" spans="22:22" x14ac:dyDescent="0.2">
      <c r="V1095" s="45"/>
    </row>
    <row r="1096" spans="22:22" x14ac:dyDescent="0.2">
      <c r="V1096" s="45"/>
    </row>
    <row r="1097" spans="22:22" x14ac:dyDescent="0.2">
      <c r="V1097" s="45"/>
    </row>
    <row r="1098" spans="22:22" x14ac:dyDescent="0.2">
      <c r="V1098" s="45"/>
    </row>
    <row r="1099" spans="22:22" x14ac:dyDescent="0.2">
      <c r="V1099" s="45"/>
    </row>
    <row r="1100" spans="22:22" x14ac:dyDescent="0.2">
      <c r="V1100" s="45"/>
    </row>
    <row r="1101" spans="22:22" x14ac:dyDescent="0.2">
      <c r="V1101" s="45"/>
    </row>
    <row r="1102" spans="22:22" x14ac:dyDescent="0.2">
      <c r="V1102" s="45"/>
    </row>
    <row r="1103" spans="22:22" x14ac:dyDescent="0.2">
      <c r="V1103" s="45"/>
    </row>
    <row r="1104" spans="22:22" x14ac:dyDescent="0.2">
      <c r="V1104" s="45"/>
    </row>
    <row r="1105" spans="22:22" x14ac:dyDescent="0.2">
      <c r="V1105" s="45"/>
    </row>
    <row r="1106" spans="22:22" x14ac:dyDescent="0.2">
      <c r="V1106" s="45"/>
    </row>
    <row r="1107" spans="22:22" x14ac:dyDescent="0.2">
      <c r="V1107" s="45"/>
    </row>
    <row r="1108" spans="22:22" x14ac:dyDescent="0.2">
      <c r="V1108" s="45"/>
    </row>
    <row r="1109" spans="22:22" x14ac:dyDescent="0.2">
      <c r="V1109" s="45"/>
    </row>
    <row r="1110" spans="22:22" x14ac:dyDescent="0.2">
      <c r="V1110" s="45"/>
    </row>
    <row r="1111" spans="22:22" x14ac:dyDescent="0.2">
      <c r="V1111" s="45"/>
    </row>
    <row r="1112" spans="22:22" x14ac:dyDescent="0.2">
      <c r="V1112" s="45"/>
    </row>
    <row r="1113" spans="22:22" x14ac:dyDescent="0.2">
      <c r="V1113" s="45"/>
    </row>
    <row r="1114" spans="22:22" x14ac:dyDescent="0.2">
      <c r="V1114" s="45"/>
    </row>
    <row r="1115" spans="22:22" x14ac:dyDescent="0.2">
      <c r="V1115" s="45"/>
    </row>
    <row r="1116" spans="22:22" x14ac:dyDescent="0.2">
      <c r="V1116" s="45"/>
    </row>
    <row r="1117" spans="22:22" x14ac:dyDescent="0.2">
      <c r="V1117" s="45"/>
    </row>
    <row r="1118" spans="22:22" x14ac:dyDescent="0.2">
      <c r="V1118" s="45"/>
    </row>
    <row r="1119" spans="22:22" x14ac:dyDescent="0.2">
      <c r="V1119" s="45"/>
    </row>
    <row r="1120" spans="22:22" x14ac:dyDescent="0.2">
      <c r="V1120" s="45"/>
    </row>
    <row r="1121" spans="22:22" x14ac:dyDescent="0.2">
      <c r="V1121" s="45"/>
    </row>
    <row r="1122" spans="22:22" x14ac:dyDescent="0.2">
      <c r="V1122" s="45"/>
    </row>
    <row r="1123" spans="22:22" x14ac:dyDescent="0.2">
      <c r="V1123" s="45"/>
    </row>
    <row r="1124" spans="22:22" x14ac:dyDescent="0.2">
      <c r="V1124" s="45"/>
    </row>
    <row r="1125" spans="22:22" x14ac:dyDescent="0.2">
      <c r="V1125" s="45"/>
    </row>
    <row r="1126" spans="22:22" x14ac:dyDescent="0.2">
      <c r="V1126" s="45"/>
    </row>
    <row r="1127" spans="22:22" x14ac:dyDescent="0.2">
      <c r="V1127" s="45"/>
    </row>
    <row r="1128" spans="22:22" x14ac:dyDescent="0.2">
      <c r="V1128" s="45"/>
    </row>
    <row r="1129" spans="22:22" x14ac:dyDescent="0.2">
      <c r="V1129" s="45"/>
    </row>
    <row r="1130" spans="22:22" x14ac:dyDescent="0.2">
      <c r="V1130" s="45"/>
    </row>
    <row r="1131" spans="22:22" x14ac:dyDescent="0.2">
      <c r="V1131" s="45"/>
    </row>
    <row r="1132" spans="22:22" x14ac:dyDescent="0.2">
      <c r="V1132" s="45"/>
    </row>
    <row r="1133" spans="22:22" x14ac:dyDescent="0.2">
      <c r="V1133" s="45"/>
    </row>
    <row r="1134" spans="22:22" x14ac:dyDescent="0.2">
      <c r="V1134" s="45"/>
    </row>
    <row r="1135" spans="22:22" x14ac:dyDescent="0.2">
      <c r="V1135" s="45"/>
    </row>
    <row r="1136" spans="22:22" x14ac:dyDescent="0.2">
      <c r="V1136" s="45"/>
    </row>
    <row r="1137" spans="22:22" x14ac:dyDescent="0.2">
      <c r="V1137" s="45"/>
    </row>
    <row r="1138" spans="22:22" x14ac:dyDescent="0.2">
      <c r="V1138" s="45"/>
    </row>
    <row r="1139" spans="22:22" x14ac:dyDescent="0.2">
      <c r="V1139" s="45"/>
    </row>
    <row r="1140" spans="22:22" x14ac:dyDescent="0.2">
      <c r="V1140" s="45"/>
    </row>
    <row r="1141" spans="22:22" x14ac:dyDescent="0.2">
      <c r="V1141" s="45"/>
    </row>
    <row r="1142" spans="22:22" x14ac:dyDescent="0.2">
      <c r="V1142" s="45"/>
    </row>
    <row r="1143" spans="22:22" x14ac:dyDescent="0.2">
      <c r="V1143" s="45"/>
    </row>
    <row r="1144" spans="22:22" x14ac:dyDescent="0.2">
      <c r="V1144" s="45"/>
    </row>
    <row r="1145" spans="22:22" x14ac:dyDescent="0.2">
      <c r="V1145" s="45"/>
    </row>
    <row r="1146" spans="22:22" x14ac:dyDescent="0.2">
      <c r="V1146" s="45"/>
    </row>
    <row r="1147" spans="22:22" x14ac:dyDescent="0.2">
      <c r="V1147" s="45"/>
    </row>
    <row r="1148" spans="22:22" x14ac:dyDescent="0.2">
      <c r="V1148" s="45"/>
    </row>
    <row r="1149" spans="22:22" x14ac:dyDescent="0.2">
      <c r="V1149" s="45"/>
    </row>
    <row r="1150" spans="22:22" x14ac:dyDescent="0.2">
      <c r="V1150" s="45"/>
    </row>
    <row r="1151" spans="22:22" x14ac:dyDescent="0.2">
      <c r="V1151" s="45"/>
    </row>
    <row r="1152" spans="22:22" x14ac:dyDescent="0.2">
      <c r="V1152" s="45"/>
    </row>
    <row r="1153" spans="22:22" x14ac:dyDescent="0.2">
      <c r="V1153" s="45"/>
    </row>
    <row r="1154" spans="22:22" x14ac:dyDescent="0.2">
      <c r="V1154" s="45"/>
    </row>
    <row r="1155" spans="22:22" x14ac:dyDescent="0.2">
      <c r="V1155" s="45"/>
    </row>
    <row r="1156" spans="22:22" x14ac:dyDescent="0.2">
      <c r="V1156" s="45"/>
    </row>
    <row r="1157" spans="22:22" x14ac:dyDescent="0.2">
      <c r="V1157" s="45"/>
    </row>
    <row r="1158" spans="22:22" x14ac:dyDescent="0.2">
      <c r="V1158" s="45"/>
    </row>
    <row r="1159" spans="22:22" x14ac:dyDescent="0.2">
      <c r="V1159" s="45"/>
    </row>
    <row r="1160" spans="22:22" x14ac:dyDescent="0.2">
      <c r="V1160" s="45"/>
    </row>
    <row r="1161" spans="22:22" x14ac:dyDescent="0.2">
      <c r="V1161" s="45"/>
    </row>
    <row r="1162" spans="22:22" x14ac:dyDescent="0.2">
      <c r="V1162" s="45"/>
    </row>
    <row r="1163" spans="22:22" x14ac:dyDescent="0.2">
      <c r="V1163" s="45"/>
    </row>
    <row r="1164" spans="22:22" x14ac:dyDescent="0.2">
      <c r="V1164" s="45"/>
    </row>
    <row r="1165" spans="22:22" x14ac:dyDescent="0.2">
      <c r="V1165" s="45"/>
    </row>
    <row r="1166" spans="22:22" x14ac:dyDescent="0.2">
      <c r="V1166" s="45"/>
    </row>
    <row r="1167" spans="22:22" x14ac:dyDescent="0.2">
      <c r="V1167" s="45"/>
    </row>
    <row r="1168" spans="22:22" x14ac:dyDescent="0.2">
      <c r="V1168" s="45"/>
    </row>
    <row r="1169" spans="22:22" x14ac:dyDescent="0.2">
      <c r="V1169" s="45"/>
    </row>
    <row r="1170" spans="22:22" x14ac:dyDescent="0.2">
      <c r="V1170" s="45"/>
    </row>
    <row r="1171" spans="22:22" x14ac:dyDescent="0.2">
      <c r="V1171" s="45"/>
    </row>
    <row r="1172" spans="22:22" x14ac:dyDescent="0.2">
      <c r="V1172" s="45"/>
    </row>
    <row r="1173" spans="22:22" x14ac:dyDescent="0.2">
      <c r="V1173" s="45"/>
    </row>
    <row r="1174" spans="22:22" x14ac:dyDescent="0.2">
      <c r="V1174" s="45"/>
    </row>
    <row r="1175" spans="22:22" x14ac:dyDescent="0.2">
      <c r="V1175" s="45"/>
    </row>
    <row r="1176" spans="22:22" x14ac:dyDescent="0.2">
      <c r="V1176" s="45"/>
    </row>
    <row r="1177" spans="22:22" x14ac:dyDescent="0.2">
      <c r="V1177" s="45"/>
    </row>
    <row r="1178" spans="22:22" x14ac:dyDescent="0.2">
      <c r="V1178" s="45"/>
    </row>
    <row r="1179" spans="22:22" x14ac:dyDescent="0.2">
      <c r="V1179" s="45"/>
    </row>
    <row r="1180" spans="22:22" x14ac:dyDescent="0.2">
      <c r="V1180" s="45"/>
    </row>
    <row r="1181" spans="22:22" x14ac:dyDescent="0.2">
      <c r="V1181" s="45"/>
    </row>
    <row r="1182" spans="22:22" x14ac:dyDescent="0.2">
      <c r="V1182" s="45"/>
    </row>
    <row r="1183" spans="22:22" x14ac:dyDescent="0.2">
      <c r="V1183" s="45"/>
    </row>
    <row r="1184" spans="22:22" x14ac:dyDescent="0.2">
      <c r="V1184" s="45"/>
    </row>
    <row r="1185" spans="22:22" x14ac:dyDescent="0.2">
      <c r="V1185" s="45"/>
    </row>
    <row r="1186" spans="22:22" x14ac:dyDescent="0.2">
      <c r="V1186" s="45"/>
    </row>
    <row r="1187" spans="22:22" x14ac:dyDescent="0.2">
      <c r="V1187" s="45"/>
    </row>
    <row r="1188" spans="22:22" x14ac:dyDescent="0.2">
      <c r="V1188" s="45"/>
    </row>
    <row r="1189" spans="22:22" x14ac:dyDescent="0.2">
      <c r="V1189" s="45"/>
    </row>
    <row r="1190" spans="22:22" x14ac:dyDescent="0.2">
      <c r="V1190" s="45"/>
    </row>
    <row r="1191" spans="22:22" x14ac:dyDescent="0.2">
      <c r="V1191" s="45"/>
    </row>
    <row r="1192" spans="22:22" x14ac:dyDescent="0.2">
      <c r="V1192" s="45"/>
    </row>
    <row r="1193" spans="22:22" x14ac:dyDescent="0.2">
      <c r="V1193" s="45"/>
    </row>
    <row r="1194" spans="22:22" x14ac:dyDescent="0.2">
      <c r="V1194" s="45"/>
    </row>
    <row r="1195" spans="22:22" x14ac:dyDescent="0.2">
      <c r="V1195" s="45"/>
    </row>
    <row r="1196" spans="22:22" x14ac:dyDescent="0.2">
      <c r="V1196" s="45"/>
    </row>
    <row r="1197" spans="22:22" x14ac:dyDescent="0.2">
      <c r="V1197" s="45"/>
    </row>
    <row r="1198" spans="22:22" x14ac:dyDescent="0.2">
      <c r="V1198" s="45"/>
    </row>
    <row r="1199" spans="22:22" x14ac:dyDescent="0.2">
      <c r="V1199" s="45"/>
    </row>
    <row r="1200" spans="22:22" x14ac:dyDescent="0.2">
      <c r="V1200" s="45"/>
    </row>
    <row r="1201" spans="22:22" x14ac:dyDescent="0.2">
      <c r="V1201" s="45"/>
    </row>
    <row r="1202" spans="22:22" x14ac:dyDescent="0.2">
      <c r="V1202" s="45"/>
    </row>
    <row r="1203" spans="22:22" x14ac:dyDescent="0.2">
      <c r="V1203" s="45"/>
    </row>
    <row r="1204" spans="22:22" x14ac:dyDescent="0.2">
      <c r="V1204" s="45"/>
    </row>
    <row r="1205" spans="22:22" x14ac:dyDescent="0.2">
      <c r="V1205" s="45"/>
    </row>
    <row r="1206" spans="22:22" x14ac:dyDescent="0.2">
      <c r="V1206" s="45"/>
    </row>
    <row r="1207" spans="22:22" x14ac:dyDescent="0.2">
      <c r="V1207" s="45"/>
    </row>
    <row r="1208" spans="22:22" x14ac:dyDescent="0.2">
      <c r="V1208" s="45"/>
    </row>
    <row r="1209" spans="22:22" x14ac:dyDescent="0.2">
      <c r="V1209" s="45"/>
    </row>
    <row r="1210" spans="22:22" x14ac:dyDescent="0.2">
      <c r="V1210" s="45"/>
    </row>
    <row r="1211" spans="22:22" x14ac:dyDescent="0.2">
      <c r="V1211" s="45"/>
    </row>
    <row r="1212" spans="22:22" x14ac:dyDescent="0.2">
      <c r="V1212" s="45"/>
    </row>
    <row r="1213" spans="22:22" x14ac:dyDescent="0.2">
      <c r="V1213" s="45"/>
    </row>
    <row r="1214" spans="22:22" x14ac:dyDescent="0.2">
      <c r="V1214" s="45"/>
    </row>
    <row r="1215" spans="22:22" x14ac:dyDescent="0.2">
      <c r="V1215" s="45"/>
    </row>
    <row r="1216" spans="22:22" x14ac:dyDescent="0.2">
      <c r="V1216" s="45"/>
    </row>
    <row r="1217" spans="22:22" x14ac:dyDescent="0.2">
      <c r="V1217" s="45"/>
    </row>
    <row r="1218" spans="22:22" x14ac:dyDescent="0.2">
      <c r="V1218" s="45"/>
    </row>
    <row r="1219" spans="22:22" x14ac:dyDescent="0.2">
      <c r="V1219" s="45"/>
    </row>
    <row r="1220" spans="22:22" x14ac:dyDescent="0.2">
      <c r="V1220" s="45"/>
    </row>
    <row r="1221" spans="22:22" x14ac:dyDescent="0.2">
      <c r="V1221" s="45"/>
    </row>
    <row r="1222" spans="22:22" x14ac:dyDescent="0.2">
      <c r="V1222" s="45"/>
    </row>
    <row r="1223" spans="22:22" x14ac:dyDescent="0.2">
      <c r="V1223" s="45"/>
    </row>
    <row r="1224" spans="22:22" x14ac:dyDescent="0.2">
      <c r="V1224" s="45"/>
    </row>
    <row r="1225" spans="22:22" x14ac:dyDescent="0.2">
      <c r="V1225" s="45"/>
    </row>
    <row r="1226" spans="22:22" x14ac:dyDescent="0.2">
      <c r="V1226" s="45"/>
    </row>
    <row r="1227" spans="22:22" x14ac:dyDescent="0.2">
      <c r="V1227" s="45"/>
    </row>
    <row r="1228" spans="22:22" x14ac:dyDescent="0.2">
      <c r="V1228" s="45"/>
    </row>
    <row r="1229" spans="22:22" x14ac:dyDescent="0.2">
      <c r="V1229" s="45"/>
    </row>
    <row r="1230" spans="22:22" x14ac:dyDescent="0.2">
      <c r="V1230" s="45"/>
    </row>
    <row r="1231" spans="22:22" x14ac:dyDescent="0.2">
      <c r="V1231" s="45"/>
    </row>
    <row r="1232" spans="22:22" x14ac:dyDescent="0.2">
      <c r="V1232" s="45"/>
    </row>
    <row r="1233" spans="22:22" x14ac:dyDescent="0.2">
      <c r="V1233" s="45"/>
    </row>
    <row r="1234" spans="22:22" x14ac:dyDescent="0.2">
      <c r="V1234" s="45"/>
    </row>
    <row r="1235" spans="22:22" x14ac:dyDescent="0.2">
      <c r="V1235" s="45"/>
    </row>
    <row r="1236" spans="22:22" x14ac:dyDescent="0.2">
      <c r="V1236" s="45"/>
    </row>
    <row r="1237" spans="22:22" x14ac:dyDescent="0.2">
      <c r="V1237" s="45"/>
    </row>
    <row r="1238" spans="22:22" x14ac:dyDescent="0.2">
      <c r="V1238" s="45"/>
    </row>
    <row r="1239" spans="22:22" x14ac:dyDescent="0.2">
      <c r="V1239" s="45"/>
    </row>
    <row r="1240" spans="22:22" x14ac:dyDescent="0.2">
      <c r="V1240" s="45"/>
    </row>
    <row r="1241" spans="22:22" x14ac:dyDescent="0.2">
      <c r="V1241" s="45"/>
    </row>
    <row r="1242" spans="22:22" x14ac:dyDescent="0.2">
      <c r="V1242" s="45"/>
    </row>
    <row r="1243" spans="22:22" x14ac:dyDescent="0.2">
      <c r="V1243" s="45"/>
    </row>
    <row r="1244" spans="22:22" x14ac:dyDescent="0.2">
      <c r="V1244" s="45"/>
    </row>
    <row r="1245" spans="22:22" x14ac:dyDescent="0.2">
      <c r="V1245" s="45"/>
    </row>
    <row r="1246" spans="22:22" x14ac:dyDescent="0.2">
      <c r="V1246" s="45"/>
    </row>
    <row r="1247" spans="22:22" x14ac:dyDescent="0.2">
      <c r="V1247" s="45"/>
    </row>
    <row r="1248" spans="22:22" x14ac:dyDescent="0.2">
      <c r="V1248" s="45"/>
    </row>
    <row r="1249" spans="22:22" x14ac:dyDescent="0.2">
      <c r="V1249" s="45"/>
    </row>
    <row r="1250" spans="22:22" x14ac:dyDescent="0.2">
      <c r="V1250" s="45"/>
    </row>
    <row r="1251" spans="22:22" x14ac:dyDescent="0.2">
      <c r="V1251" s="45"/>
    </row>
    <row r="1252" spans="22:22" x14ac:dyDescent="0.2">
      <c r="V1252" s="45"/>
    </row>
    <row r="1253" spans="22:22" x14ac:dyDescent="0.2">
      <c r="V1253" s="45"/>
    </row>
    <row r="1254" spans="22:22" x14ac:dyDescent="0.2">
      <c r="V1254" s="45"/>
    </row>
    <row r="1255" spans="22:22" x14ac:dyDescent="0.2">
      <c r="V1255" s="45"/>
    </row>
    <row r="1256" spans="22:22" x14ac:dyDescent="0.2">
      <c r="V1256" s="45"/>
    </row>
    <row r="1257" spans="22:22" x14ac:dyDescent="0.2">
      <c r="V1257" s="45"/>
    </row>
    <row r="1258" spans="22:22" x14ac:dyDescent="0.2">
      <c r="V1258" s="45"/>
    </row>
    <row r="1259" spans="22:22" x14ac:dyDescent="0.2">
      <c r="V1259" s="45"/>
    </row>
    <row r="1260" spans="22:22" x14ac:dyDescent="0.2">
      <c r="V1260" s="45"/>
    </row>
    <row r="1261" spans="22:22" x14ac:dyDescent="0.2">
      <c r="V1261" s="45"/>
    </row>
    <row r="1262" spans="22:22" x14ac:dyDescent="0.2">
      <c r="V1262" s="45"/>
    </row>
    <row r="1263" spans="22:22" x14ac:dyDescent="0.2">
      <c r="V1263" s="45"/>
    </row>
    <row r="1264" spans="22:22" x14ac:dyDescent="0.2">
      <c r="V1264" s="45"/>
    </row>
    <row r="1265" spans="22:22" x14ac:dyDescent="0.2">
      <c r="V1265" s="45"/>
    </row>
    <row r="1266" spans="22:22" x14ac:dyDescent="0.2">
      <c r="V1266" s="45"/>
    </row>
    <row r="1267" spans="22:22" x14ac:dyDescent="0.2">
      <c r="V1267" s="45"/>
    </row>
    <row r="1268" spans="22:22" x14ac:dyDescent="0.2">
      <c r="V1268" s="45"/>
    </row>
    <row r="1269" spans="22:22" x14ac:dyDescent="0.2">
      <c r="V1269" s="45"/>
    </row>
    <row r="1270" spans="22:22" x14ac:dyDescent="0.2">
      <c r="V1270" s="45"/>
    </row>
    <row r="1271" spans="22:22" x14ac:dyDescent="0.2">
      <c r="V1271" s="45"/>
    </row>
    <row r="1272" spans="22:22" x14ac:dyDescent="0.2">
      <c r="V1272" s="45"/>
    </row>
    <row r="1273" spans="22:22" x14ac:dyDescent="0.2">
      <c r="V1273" s="45"/>
    </row>
    <row r="1274" spans="22:22" x14ac:dyDescent="0.2">
      <c r="V1274" s="45"/>
    </row>
    <row r="1275" spans="22:22" x14ac:dyDescent="0.2">
      <c r="V1275" s="45"/>
    </row>
    <row r="1276" spans="22:22" x14ac:dyDescent="0.2">
      <c r="V1276" s="45"/>
    </row>
    <row r="1277" spans="22:22" x14ac:dyDescent="0.2">
      <c r="V1277" s="45"/>
    </row>
    <row r="1278" spans="22:22" x14ac:dyDescent="0.2">
      <c r="V1278" s="45"/>
    </row>
    <row r="1279" spans="22:22" x14ac:dyDescent="0.2">
      <c r="V1279" s="45"/>
    </row>
    <row r="1280" spans="22:22" x14ac:dyDescent="0.2">
      <c r="V1280" s="45"/>
    </row>
    <row r="1281" spans="22:22" x14ac:dyDescent="0.2">
      <c r="V1281" s="45"/>
    </row>
    <row r="1282" spans="22:22" x14ac:dyDescent="0.2">
      <c r="V1282" s="45"/>
    </row>
    <row r="1283" spans="22:22" x14ac:dyDescent="0.2">
      <c r="V1283" s="45"/>
    </row>
    <row r="1284" spans="22:22" x14ac:dyDescent="0.2">
      <c r="V1284" s="45"/>
    </row>
    <row r="1285" spans="22:22" x14ac:dyDescent="0.2">
      <c r="V1285" s="45"/>
    </row>
    <row r="1286" spans="22:22" x14ac:dyDescent="0.2">
      <c r="V1286" s="45"/>
    </row>
    <row r="1287" spans="22:22" x14ac:dyDescent="0.2">
      <c r="V1287" s="45"/>
    </row>
    <row r="1288" spans="22:22" x14ac:dyDescent="0.2">
      <c r="V1288" s="45"/>
    </row>
    <row r="1289" spans="22:22" x14ac:dyDescent="0.2">
      <c r="V1289" s="45"/>
    </row>
    <row r="1290" spans="22:22" x14ac:dyDescent="0.2">
      <c r="V1290" s="45"/>
    </row>
    <row r="1291" spans="22:22" x14ac:dyDescent="0.2">
      <c r="V1291" s="45"/>
    </row>
    <row r="1292" spans="22:22" x14ac:dyDescent="0.2">
      <c r="V1292" s="45"/>
    </row>
    <row r="1293" spans="22:22" x14ac:dyDescent="0.2">
      <c r="V1293" s="45"/>
    </row>
    <row r="1294" spans="22:22" x14ac:dyDescent="0.2">
      <c r="V1294" s="45"/>
    </row>
    <row r="1295" spans="22:22" x14ac:dyDescent="0.2">
      <c r="V1295" s="45"/>
    </row>
    <row r="1296" spans="22:22" x14ac:dyDescent="0.2">
      <c r="V1296" s="45"/>
    </row>
    <row r="1297" spans="22:22" x14ac:dyDescent="0.2">
      <c r="V1297" s="45"/>
    </row>
    <row r="1298" spans="22:22" x14ac:dyDescent="0.2">
      <c r="V1298" s="45"/>
    </row>
    <row r="1299" spans="22:22" x14ac:dyDescent="0.2">
      <c r="V1299" s="45"/>
    </row>
    <row r="1300" spans="22:22" x14ac:dyDescent="0.2">
      <c r="V1300" s="45"/>
    </row>
    <row r="1301" spans="22:22" x14ac:dyDescent="0.2">
      <c r="V1301" s="45"/>
    </row>
    <row r="1302" spans="22:22" x14ac:dyDescent="0.2">
      <c r="V1302" s="45"/>
    </row>
    <row r="1303" spans="22:22" x14ac:dyDescent="0.2">
      <c r="V1303" s="45"/>
    </row>
    <row r="1304" spans="22:22" x14ac:dyDescent="0.2">
      <c r="V1304" s="45"/>
    </row>
    <row r="1305" spans="22:22" x14ac:dyDescent="0.2">
      <c r="V1305" s="45"/>
    </row>
    <row r="1306" spans="22:22" x14ac:dyDescent="0.2">
      <c r="V1306" s="45"/>
    </row>
    <row r="1307" spans="22:22" x14ac:dyDescent="0.2">
      <c r="V1307" s="45"/>
    </row>
    <row r="1308" spans="22:22" x14ac:dyDescent="0.2">
      <c r="V1308" s="45"/>
    </row>
    <row r="1309" spans="22:22" x14ac:dyDescent="0.2">
      <c r="V1309" s="45"/>
    </row>
    <row r="1310" spans="22:22" x14ac:dyDescent="0.2">
      <c r="V1310" s="45"/>
    </row>
    <row r="1311" spans="22:22" x14ac:dyDescent="0.2">
      <c r="V1311" s="45"/>
    </row>
    <row r="1312" spans="22:22" x14ac:dyDescent="0.2">
      <c r="V1312" s="45"/>
    </row>
    <row r="1313" spans="22:22" x14ac:dyDescent="0.2">
      <c r="V1313" s="45"/>
    </row>
    <row r="1314" spans="22:22" x14ac:dyDescent="0.2">
      <c r="V1314" s="45"/>
    </row>
    <row r="1315" spans="22:22" x14ac:dyDescent="0.2">
      <c r="V1315" s="45"/>
    </row>
    <row r="1316" spans="22:22" x14ac:dyDescent="0.2">
      <c r="V1316" s="45"/>
    </row>
    <row r="1317" spans="22:22" x14ac:dyDescent="0.2">
      <c r="V1317" s="45"/>
    </row>
    <row r="1318" spans="22:22" x14ac:dyDescent="0.2">
      <c r="V1318" s="45"/>
    </row>
    <row r="1319" spans="22:22" x14ac:dyDescent="0.2">
      <c r="V1319" s="45"/>
    </row>
    <row r="1320" spans="22:22" x14ac:dyDescent="0.2">
      <c r="V1320" s="45"/>
    </row>
    <row r="1321" spans="22:22" x14ac:dyDescent="0.2">
      <c r="V1321" s="45"/>
    </row>
    <row r="1322" spans="22:22" x14ac:dyDescent="0.2">
      <c r="V1322" s="45"/>
    </row>
    <row r="1323" spans="22:22" x14ac:dyDescent="0.2">
      <c r="V1323" s="45"/>
    </row>
    <row r="1324" spans="22:22" x14ac:dyDescent="0.2">
      <c r="V1324" s="45"/>
    </row>
    <row r="1325" spans="22:22" x14ac:dyDescent="0.2">
      <c r="V1325" s="45"/>
    </row>
    <row r="1326" spans="22:22" x14ac:dyDescent="0.2">
      <c r="V1326" s="45"/>
    </row>
    <row r="1327" spans="22:22" x14ac:dyDescent="0.2">
      <c r="V1327" s="45"/>
    </row>
    <row r="1328" spans="22:22" x14ac:dyDescent="0.2">
      <c r="V1328" s="45"/>
    </row>
    <row r="1329" spans="22:22" x14ac:dyDescent="0.2">
      <c r="V1329" s="45"/>
    </row>
    <row r="1330" spans="22:22" x14ac:dyDescent="0.2">
      <c r="V1330" s="45"/>
    </row>
    <row r="1331" spans="22:22" x14ac:dyDescent="0.2">
      <c r="V1331" s="45"/>
    </row>
    <row r="1332" spans="22:22" x14ac:dyDescent="0.2">
      <c r="V1332" s="45"/>
    </row>
    <row r="1333" spans="22:22" x14ac:dyDescent="0.2">
      <c r="V1333" s="45"/>
    </row>
    <row r="1334" spans="22:22" x14ac:dyDescent="0.2">
      <c r="V1334" s="45"/>
    </row>
    <row r="1335" spans="22:22" x14ac:dyDescent="0.2">
      <c r="V1335" s="45"/>
    </row>
    <row r="1336" spans="22:22" x14ac:dyDescent="0.2">
      <c r="V1336" s="45"/>
    </row>
    <row r="1337" spans="22:22" x14ac:dyDescent="0.2">
      <c r="V1337" s="45"/>
    </row>
    <row r="1338" spans="22:22" x14ac:dyDescent="0.2">
      <c r="V1338" s="45"/>
    </row>
    <row r="1339" spans="22:22" x14ac:dyDescent="0.2">
      <c r="V1339" s="45"/>
    </row>
    <row r="1340" spans="22:22" x14ac:dyDescent="0.2">
      <c r="V1340" s="45"/>
    </row>
    <row r="1341" spans="22:22" x14ac:dyDescent="0.2">
      <c r="V1341" s="45"/>
    </row>
    <row r="1342" spans="22:22" x14ac:dyDescent="0.2">
      <c r="V1342" s="45"/>
    </row>
    <row r="1343" spans="22:22" x14ac:dyDescent="0.2">
      <c r="V1343" s="45"/>
    </row>
    <row r="1344" spans="22:22" x14ac:dyDescent="0.2">
      <c r="V1344" s="45"/>
    </row>
    <row r="1345" spans="22:22" x14ac:dyDescent="0.2">
      <c r="V1345" s="45"/>
    </row>
    <row r="1346" spans="22:22" x14ac:dyDescent="0.2">
      <c r="V1346" s="45"/>
    </row>
    <row r="1347" spans="22:22" x14ac:dyDescent="0.2">
      <c r="V1347" s="45"/>
    </row>
    <row r="1348" spans="22:22" x14ac:dyDescent="0.2">
      <c r="V1348" s="45"/>
    </row>
    <row r="1349" spans="22:22" x14ac:dyDescent="0.2">
      <c r="V1349" s="45"/>
    </row>
    <row r="1350" spans="22:22" x14ac:dyDescent="0.2">
      <c r="V1350" s="45"/>
    </row>
    <row r="1351" spans="22:22" x14ac:dyDescent="0.2">
      <c r="V1351" s="45"/>
    </row>
    <row r="1352" spans="22:22" x14ac:dyDescent="0.2">
      <c r="V1352" s="45"/>
    </row>
    <row r="1353" spans="22:22" x14ac:dyDescent="0.2">
      <c r="V1353" s="45"/>
    </row>
    <row r="1354" spans="22:22" x14ac:dyDescent="0.2">
      <c r="V1354" s="45"/>
    </row>
    <row r="1355" spans="22:22" x14ac:dyDescent="0.2">
      <c r="V1355" s="45"/>
    </row>
    <row r="1356" spans="22:22" x14ac:dyDescent="0.2">
      <c r="V1356" s="45"/>
    </row>
    <row r="1357" spans="22:22" x14ac:dyDescent="0.2">
      <c r="V1357" s="45"/>
    </row>
    <row r="1358" spans="22:22" x14ac:dyDescent="0.2">
      <c r="V1358" s="45"/>
    </row>
    <row r="1359" spans="22:22" x14ac:dyDescent="0.2">
      <c r="V1359" s="45"/>
    </row>
    <row r="1360" spans="22:22" x14ac:dyDescent="0.2">
      <c r="V1360" s="45"/>
    </row>
    <row r="1361" spans="22:22" x14ac:dyDescent="0.2">
      <c r="V1361" s="45"/>
    </row>
    <row r="1362" spans="22:22" x14ac:dyDescent="0.2">
      <c r="V1362" s="45"/>
    </row>
    <row r="1363" spans="22:22" x14ac:dyDescent="0.2">
      <c r="V1363" s="45"/>
    </row>
    <row r="1364" spans="22:22" x14ac:dyDescent="0.2">
      <c r="V1364" s="45"/>
    </row>
    <row r="1365" spans="22:22" x14ac:dyDescent="0.2">
      <c r="V1365" s="45"/>
    </row>
    <row r="1366" spans="22:22" x14ac:dyDescent="0.2">
      <c r="V1366" s="45"/>
    </row>
    <row r="1367" spans="22:22" x14ac:dyDescent="0.2">
      <c r="V1367" s="45"/>
    </row>
    <row r="1368" spans="22:22" x14ac:dyDescent="0.2">
      <c r="V1368" s="45"/>
    </row>
    <row r="1369" spans="22:22" x14ac:dyDescent="0.2">
      <c r="V1369" s="45"/>
    </row>
    <row r="1370" spans="22:22" x14ac:dyDescent="0.2">
      <c r="V1370" s="45"/>
    </row>
    <row r="1371" spans="22:22" x14ac:dyDescent="0.2">
      <c r="V1371" s="45"/>
    </row>
    <row r="1372" spans="22:22" x14ac:dyDescent="0.2">
      <c r="V1372" s="45"/>
    </row>
    <row r="1373" spans="22:22" x14ac:dyDescent="0.2">
      <c r="V1373" s="45"/>
    </row>
    <row r="1374" spans="22:22" x14ac:dyDescent="0.2">
      <c r="V1374" s="45"/>
    </row>
    <row r="1375" spans="22:22" x14ac:dyDescent="0.2">
      <c r="V1375" s="45"/>
    </row>
    <row r="1376" spans="22:22" x14ac:dyDescent="0.2">
      <c r="V1376" s="45"/>
    </row>
    <row r="1377" spans="22:22" x14ac:dyDescent="0.2">
      <c r="V1377" s="45"/>
    </row>
    <row r="1378" spans="22:22" x14ac:dyDescent="0.2">
      <c r="V1378" s="45"/>
    </row>
    <row r="1379" spans="22:22" x14ac:dyDescent="0.2">
      <c r="V1379" s="45"/>
    </row>
    <row r="1380" spans="22:22" x14ac:dyDescent="0.2">
      <c r="V1380" s="45"/>
    </row>
    <row r="1381" spans="22:22" x14ac:dyDescent="0.2">
      <c r="V1381" s="45"/>
    </row>
    <row r="1382" spans="22:22" x14ac:dyDescent="0.2">
      <c r="V1382" s="45"/>
    </row>
    <row r="1383" spans="22:22" x14ac:dyDescent="0.2">
      <c r="V1383" s="45"/>
    </row>
    <row r="1384" spans="22:22" x14ac:dyDescent="0.2">
      <c r="V1384" s="45"/>
    </row>
    <row r="1385" spans="22:22" x14ac:dyDescent="0.2">
      <c r="V1385" s="45"/>
    </row>
    <row r="1386" spans="22:22" x14ac:dyDescent="0.2">
      <c r="V1386" s="45"/>
    </row>
    <row r="1387" spans="22:22" x14ac:dyDescent="0.2">
      <c r="V1387" s="45"/>
    </row>
    <row r="1388" spans="22:22" x14ac:dyDescent="0.2">
      <c r="V1388" s="45"/>
    </row>
    <row r="1389" spans="22:22" x14ac:dyDescent="0.2">
      <c r="V1389" s="45"/>
    </row>
    <row r="1390" spans="22:22" x14ac:dyDescent="0.2">
      <c r="V1390" s="45"/>
    </row>
    <row r="1391" spans="22:22" x14ac:dyDescent="0.2">
      <c r="V1391" s="45"/>
    </row>
    <row r="1392" spans="22:22" x14ac:dyDescent="0.2">
      <c r="V1392" s="45"/>
    </row>
    <row r="1393" spans="22:22" x14ac:dyDescent="0.2">
      <c r="V1393" s="45"/>
    </row>
    <row r="1394" spans="22:22" x14ac:dyDescent="0.2">
      <c r="V1394" s="45"/>
    </row>
    <row r="1395" spans="22:22" x14ac:dyDescent="0.2">
      <c r="V1395" s="45"/>
    </row>
    <row r="1396" spans="22:22" x14ac:dyDescent="0.2">
      <c r="V1396" s="45"/>
    </row>
    <row r="1397" spans="22:22" x14ac:dyDescent="0.2">
      <c r="V1397" s="45"/>
    </row>
    <row r="1398" spans="22:22" x14ac:dyDescent="0.2">
      <c r="V1398" s="45"/>
    </row>
    <row r="1399" spans="22:22" x14ac:dyDescent="0.2">
      <c r="V1399" s="45"/>
    </row>
    <row r="1400" spans="22:22" x14ac:dyDescent="0.2">
      <c r="V1400" s="45"/>
    </row>
    <row r="1401" spans="22:22" x14ac:dyDescent="0.2">
      <c r="V1401" s="45"/>
    </row>
    <row r="1402" spans="22:22" x14ac:dyDescent="0.2">
      <c r="V1402" s="45"/>
    </row>
    <row r="1403" spans="22:22" x14ac:dyDescent="0.2">
      <c r="V1403" s="45"/>
    </row>
    <row r="1404" spans="22:22" x14ac:dyDescent="0.2">
      <c r="V1404" s="45"/>
    </row>
    <row r="1405" spans="22:22" x14ac:dyDescent="0.2">
      <c r="V1405" s="45"/>
    </row>
    <row r="1406" spans="22:22" x14ac:dyDescent="0.2">
      <c r="V1406" s="45"/>
    </row>
    <row r="1407" spans="22:22" x14ac:dyDescent="0.2">
      <c r="V1407" s="45"/>
    </row>
    <row r="1408" spans="22:22" x14ac:dyDescent="0.2">
      <c r="V1408" s="45"/>
    </row>
    <row r="1409" spans="22:22" x14ac:dyDescent="0.2">
      <c r="V1409" s="45"/>
    </row>
    <row r="1410" spans="22:22" x14ac:dyDescent="0.2">
      <c r="V1410" s="45"/>
    </row>
    <row r="1411" spans="22:22" x14ac:dyDescent="0.2">
      <c r="V1411" s="45"/>
    </row>
    <row r="1412" spans="22:22" x14ac:dyDescent="0.2">
      <c r="V1412" s="45"/>
    </row>
    <row r="1413" spans="22:22" x14ac:dyDescent="0.2">
      <c r="V1413" s="45"/>
    </row>
    <row r="1414" spans="22:22" x14ac:dyDescent="0.2">
      <c r="V1414" s="45"/>
    </row>
    <row r="1415" spans="22:22" x14ac:dyDescent="0.2">
      <c r="V1415" s="45"/>
    </row>
    <row r="1416" spans="22:22" x14ac:dyDescent="0.2">
      <c r="V1416" s="45"/>
    </row>
    <row r="1417" spans="22:22" x14ac:dyDescent="0.2">
      <c r="V1417" s="45"/>
    </row>
    <row r="1418" spans="22:22" x14ac:dyDescent="0.2">
      <c r="V1418" s="45"/>
    </row>
    <row r="1419" spans="22:22" x14ac:dyDescent="0.2">
      <c r="V1419" s="45"/>
    </row>
    <row r="1420" spans="22:22" x14ac:dyDescent="0.2">
      <c r="V1420" s="45"/>
    </row>
    <row r="1421" spans="22:22" x14ac:dyDescent="0.2">
      <c r="V1421" s="45"/>
    </row>
    <row r="1422" spans="22:22" x14ac:dyDescent="0.2">
      <c r="V1422" s="45"/>
    </row>
    <row r="1423" spans="22:22" x14ac:dyDescent="0.2">
      <c r="V1423" s="45"/>
    </row>
    <row r="1424" spans="22:22" x14ac:dyDescent="0.2">
      <c r="V1424" s="45"/>
    </row>
    <row r="1425" spans="22:22" x14ac:dyDescent="0.2">
      <c r="V1425" s="45"/>
    </row>
    <row r="1426" spans="22:22" x14ac:dyDescent="0.2">
      <c r="V1426" s="45"/>
    </row>
    <row r="1427" spans="22:22" x14ac:dyDescent="0.2">
      <c r="V1427" s="45"/>
    </row>
    <row r="1428" spans="22:22" x14ac:dyDescent="0.2">
      <c r="V1428" s="45"/>
    </row>
    <row r="1429" spans="22:22" x14ac:dyDescent="0.2">
      <c r="V1429" s="45"/>
    </row>
    <row r="1430" spans="22:22" x14ac:dyDescent="0.2">
      <c r="V1430" s="45"/>
    </row>
    <row r="1431" spans="22:22" x14ac:dyDescent="0.2">
      <c r="V1431" s="45"/>
    </row>
    <row r="1432" spans="22:22" x14ac:dyDescent="0.2">
      <c r="V1432" s="45"/>
    </row>
    <row r="1433" spans="22:22" x14ac:dyDescent="0.2">
      <c r="V1433" s="45"/>
    </row>
    <row r="1434" spans="22:22" x14ac:dyDescent="0.2">
      <c r="V1434" s="45"/>
    </row>
    <row r="1435" spans="22:22" x14ac:dyDescent="0.2">
      <c r="V1435" s="45"/>
    </row>
    <row r="1436" spans="22:22" x14ac:dyDescent="0.2">
      <c r="V1436" s="45"/>
    </row>
    <row r="1437" spans="22:22" x14ac:dyDescent="0.2">
      <c r="V1437" s="45"/>
    </row>
    <row r="1438" spans="22:22" x14ac:dyDescent="0.2">
      <c r="V1438" s="45"/>
    </row>
    <row r="1439" spans="22:22" x14ac:dyDescent="0.2">
      <c r="V1439" s="45"/>
    </row>
    <row r="1440" spans="22:22" x14ac:dyDescent="0.2">
      <c r="V1440" s="45"/>
    </row>
    <row r="1441" spans="22:22" x14ac:dyDescent="0.2">
      <c r="V1441" s="45"/>
    </row>
    <row r="1442" spans="22:22" x14ac:dyDescent="0.2">
      <c r="V1442" s="45"/>
    </row>
    <row r="1443" spans="22:22" x14ac:dyDescent="0.2">
      <c r="V1443" s="45"/>
    </row>
    <row r="1444" spans="22:22" x14ac:dyDescent="0.2">
      <c r="V1444" s="45"/>
    </row>
    <row r="1445" spans="22:22" x14ac:dyDescent="0.2">
      <c r="V1445" s="45"/>
    </row>
    <row r="1446" spans="22:22" x14ac:dyDescent="0.2">
      <c r="V1446" s="45"/>
    </row>
    <row r="1447" spans="22:22" x14ac:dyDescent="0.2">
      <c r="V1447" s="45"/>
    </row>
    <row r="1448" spans="22:22" x14ac:dyDescent="0.2">
      <c r="V1448" s="45"/>
    </row>
    <row r="1449" spans="22:22" x14ac:dyDescent="0.2">
      <c r="V1449" s="45"/>
    </row>
    <row r="1450" spans="22:22" x14ac:dyDescent="0.2">
      <c r="V1450" s="45"/>
    </row>
    <row r="1451" spans="22:22" x14ac:dyDescent="0.2">
      <c r="V1451" s="45"/>
    </row>
    <row r="1452" spans="22:22" x14ac:dyDescent="0.2">
      <c r="V1452" s="45"/>
    </row>
    <row r="1453" spans="22:22" x14ac:dyDescent="0.2">
      <c r="V1453" s="45"/>
    </row>
    <row r="1454" spans="22:22" x14ac:dyDescent="0.2">
      <c r="V1454" s="45"/>
    </row>
    <row r="1455" spans="22:22" x14ac:dyDescent="0.2">
      <c r="V1455" s="45"/>
    </row>
    <row r="1456" spans="22:22" x14ac:dyDescent="0.2">
      <c r="V1456" s="45"/>
    </row>
    <row r="1457" spans="22:22" x14ac:dyDescent="0.2">
      <c r="V1457" s="45"/>
    </row>
    <row r="1458" spans="22:22" x14ac:dyDescent="0.2">
      <c r="V1458" s="45"/>
    </row>
    <row r="1459" spans="22:22" x14ac:dyDescent="0.2">
      <c r="V1459" s="45"/>
    </row>
    <row r="1460" spans="22:22" x14ac:dyDescent="0.2">
      <c r="V1460" s="45"/>
    </row>
    <row r="1461" spans="22:22" x14ac:dyDescent="0.2">
      <c r="V1461" s="45"/>
    </row>
    <row r="1462" spans="22:22" x14ac:dyDescent="0.2">
      <c r="V1462" s="45"/>
    </row>
    <row r="1463" spans="22:22" x14ac:dyDescent="0.2">
      <c r="V1463" s="45"/>
    </row>
    <row r="1464" spans="22:22" x14ac:dyDescent="0.2">
      <c r="V1464" s="45"/>
    </row>
    <row r="1465" spans="22:22" x14ac:dyDescent="0.2">
      <c r="V1465" s="45"/>
    </row>
    <row r="1466" spans="22:22" x14ac:dyDescent="0.2">
      <c r="V1466" s="45"/>
    </row>
    <row r="1467" spans="22:22" x14ac:dyDescent="0.2">
      <c r="V1467" s="45"/>
    </row>
  </sheetData>
  <mergeCells count="6">
    <mergeCell ref="F5:J5"/>
    <mergeCell ref="K5:O5"/>
    <mergeCell ref="P5:V5"/>
    <mergeCell ref="A9:A16"/>
    <mergeCell ref="C9:C16"/>
    <mergeCell ref="D9:D1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467"/>
  <sheetViews>
    <sheetView tabSelected="1" zoomScale="90" zoomScaleNormal="90" workbookViewId="0">
      <selection activeCell="E9" sqref="E9"/>
    </sheetView>
  </sheetViews>
  <sheetFormatPr defaultColWidth="10" defaultRowHeight="12.75" x14ac:dyDescent="0.2"/>
  <cols>
    <col min="1" max="1" width="27.42578125" style="3" customWidth="1"/>
    <col min="2" max="2" width="12.140625" style="3" customWidth="1"/>
    <col min="3" max="3" width="10.5703125" style="4" customWidth="1"/>
    <col min="4" max="5" width="10.42578125" style="5" customWidth="1"/>
    <col min="6" max="6" width="9.7109375" style="3" bestFit="1" customWidth="1"/>
    <col min="7" max="7" width="8.7109375" style="3" bestFit="1" customWidth="1"/>
    <col min="8" max="8" width="9.5703125" style="3" customWidth="1"/>
    <col min="9" max="9" width="8.85546875" style="3" bestFit="1" customWidth="1"/>
    <col min="10" max="10" width="9.5703125" style="3" customWidth="1"/>
    <col min="11" max="12" width="9.85546875" style="3" customWidth="1"/>
    <col min="13" max="13" width="9.140625" style="3" bestFit="1" customWidth="1"/>
    <col min="14" max="14" width="9.85546875" style="3" bestFit="1" customWidth="1"/>
    <col min="15" max="15" width="10.85546875" style="3" customWidth="1"/>
    <col min="16" max="16" width="11" style="3" customWidth="1"/>
    <col min="17" max="18" width="9.85546875" style="3" bestFit="1" customWidth="1"/>
    <col min="19" max="19" width="9" style="3" bestFit="1" customWidth="1"/>
    <col min="20" max="20" width="9.42578125" style="3" bestFit="1" customWidth="1"/>
    <col min="21" max="21" width="8.42578125" style="3" bestFit="1" customWidth="1"/>
    <col min="22" max="22" width="11.28515625" style="3" bestFit="1" customWidth="1"/>
    <col min="23" max="16384" width="10" style="3"/>
  </cols>
  <sheetData>
    <row r="2" spans="1:28" ht="15.6" x14ac:dyDescent="0.35">
      <c r="A2" s="1" t="s">
        <v>116</v>
      </c>
      <c r="B2" s="1"/>
      <c r="C2" s="2"/>
      <c r="D2" s="2"/>
      <c r="E2" s="2"/>
    </row>
    <row r="3" spans="1:28" ht="12.6" x14ac:dyDescent="0.25">
      <c r="E3" s="6"/>
    </row>
    <row r="4" spans="1:28" ht="13.5" thickBot="1" x14ac:dyDescent="0.35">
      <c r="C4" s="7"/>
      <c r="D4" s="8"/>
      <c r="E4" s="8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8" s="15" customFormat="1" ht="18" customHeight="1" x14ac:dyDescent="0.35">
      <c r="A5" s="11"/>
      <c r="B5" s="11"/>
      <c r="C5" s="12"/>
      <c r="D5" s="13" t="s">
        <v>0</v>
      </c>
      <c r="E5" s="14"/>
      <c r="F5" s="175" t="s">
        <v>1</v>
      </c>
      <c r="G5" s="176"/>
      <c r="H5" s="176"/>
      <c r="I5" s="176"/>
      <c r="J5" s="177"/>
      <c r="K5" s="172" t="s">
        <v>2</v>
      </c>
      <c r="L5" s="190"/>
      <c r="M5" s="190"/>
      <c r="N5" s="190"/>
      <c r="O5" s="190"/>
      <c r="P5" s="172" t="s">
        <v>3</v>
      </c>
      <c r="Q5" s="191"/>
      <c r="R5" s="191"/>
      <c r="S5" s="191"/>
      <c r="T5" s="191"/>
      <c r="U5" s="191"/>
      <c r="V5" s="192"/>
    </row>
    <row r="6" spans="1:28" s="24" customFormat="1" ht="135.75" customHeight="1" thickBot="1" x14ac:dyDescent="0.4">
      <c r="A6" s="16" t="s">
        <v>4</v>
      </c>
      <c r="B6" s="16" t="s">
        <v>5</v>
      </c>
      <c r="C6" s="17" t="s">
        <v>6</v>
      </c>
      <c r="D6" s="18" t="s">
        <v>7</v>
      </c>
      <c r="E6" s="19" t="s">
        <v>8</v>
      </c>
      <c r="F6" s="20" t="s">
        <v>9</v>
      </c>
      <c r="G6" s="20" t="s">
        <v>10</v>
      </c>
      <c r="H6" s="20" t="s">
        <v>11</v>
      </c>
      <c r="I6" s="20" t="s">
        <v>12</v>
      </c>
      <c r="J6" s="21" t="s">
        <v>13</v>
      </c>
      <c r="K6" s="22" t="s">
        <v>14</v>
      </c>
      <c r="L6" s="20" t="s">
        <v>15</v>
      </c>
      <c r="M6" s="20" t="s">
        <v>16</v>
      </c>
      <c r="N6" s="20" t="s">
        <v>17</v>
      </c>
      <c r="O6" s="20" t="s">
        <v>18</v>
      </c>
      <c r="P6" s="23" t="s">
        <v>19</v>
      </c>
      <c r="Q6" s="20" t="s">
        <v>20</v>
      </c>
      <c r="R6" s="20" t="s">
        <v>21</v>
      </c>
      <c r="S6" s="20" t="s">
        <v>22</v>
      </c>
      <c r="T6" s="20" t="s">
        <v>23</v>
      </c>
      <c r="U6" s="20" t="s">
        <v>24</v>
      </c>
      <c r="V6" s="21" t="s">
        <v>25</v>
      </c>
    </row>
    <row r="7" spans="1:28" s="24" customFormat="1" ht="3.75" hidden="1" customHeight="1" x14ac:dyDescent="0.3">
      <c r="A7" s="25"/>
      <c r="B7" s="25"/>
      <c r="C7" s="26"/>
      <c r="D7" s="27"/>
      <c r="E7" s="27"/>
      <c r="F7" s="28"/>
      <c r="G7" s="29"/>
      <c r="H7" s="29"/>
      <c r="I7" s="29"/>
      <c r="J7" s="30"/>
      <c r="K7" s="29"/>
      <c r="L7" s="29"/>
      <c r="M7" s="29"/>
      <c r="N7" s="29"/>
      <c r="O7" s="29"/>
      <c r="P7" s="29"/>
      <c r="Q7" s="29"/>
      <c r="R7" s="29"/>
      <c r="S7" s="29"/>
      <c r="T7" s="29"/>
      <c r="U7" s="31"/>
      <c r="V7" s="32"/>
    </row>
    <row r="8" spans="1:28" ht="12.6" x14ac:dyDescent="0.25">
      <c r="A8" s="33"/>
      <c r="B8" s="34" t="s">
        <v>26</v>
      </c>
      <c r="C8" s="35"/>
      <c r="D8" s="36"/>
      <c r="E8" s="159">
        <v>41988</v>
      </c>
      <c r="F8" s="159">
        <f>E8+5</f>
        <v>41993</v>
      </c>
      <c r="G8" s="159">
        <f>F8+40</f>
        <v>42033</v>
      </c>
      <c r="H8" s="159">
        <f>G8+15</f>
        <v>42048</v>
      </c>
      <c r="I8" s="159">
        <f>H8+15</f>
        <v>42063</v>
      </c>
      <c r="J8" s="159">
        <f>I8+10</f>
        <v>42073</v>
      </c>
      <c r="K8" s="159">
        <f>J8+40</f>
        <v>42113</v>
      </c>
      <c r="L8" s="159">
        <f>K8+30</f>
        <v>42143</v>
      </c>
      <c r="M8" s="159">
        <f>L8+10</f>
        <v>42153</v>
      </c>
      <c r="N8" s="159">
        <f>M8+15</f>
        <v>42168</v>
      </c>
      <c r="O8" s="159">
        <f>N8+15</f>
        <v>42183</v>
      </c>
      <c r="P8" s="159">
        <f>O8+10</f>
        <v>42193</v>
      </c>
      <c r="Q8" s="159">
        <f>P8+10</f>
        <v>42203</v>
      </c>
      <c r="R8" s="159">
        <f>Q8+10</f>
        <v>42213</v>
      </c>
      <c r="S8" s="159">
        <f>R8+10</f>
        <v>42223</v>
      </c>
      <c r="T8" s="159">
        <f>S8+20</f>
        <v>42243</v>
      </c>
      <c r="U8" s="43" t="s">
        <v>108</v>
      </c>
      <c r="V8" s="159">
        <f>T8+365</f>
        <v>42608</v>
      </c>
    </row>
    <row r="9" spans="1:28" ht="13.5" thickBot="1" x14ac:dyDescent="0.25">
      <c r="A9" s="194" t="s">
        <v>115</v>
      </c>
      <c r="B9" s="40"/>
      <c r="C9" s="193" t="s">
        <v>103</v>
      </c>
      <c r="D9" s="180" t="s">
        <v>29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6"/>
      <c r="W9" s="45"/>
    </row>
    <row r="10" spans="1:28" x14ac:dyDescent="0.2">
      <c r="A10" s="194"/>
      <c r="B10" s="40"/>
      <c r="C10" s="193"/>
      <c r="D10" s="180"/>
      <c r="E10" s="160"/>
      <c r="F10" s="161"/>
      <c r="G10" s="16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3"/>
      <c r="V10" s="159"/>
      <c r="W10" s="15"/>
      <c r="X10" s="15"/>
      <c r="Y10" s="15"/>
      <c r="Z10" s="15"/>
      <c r="AA10" s="15"/>
      <c r="AB10" s="15"/>
    </row>
    <row r="11" spans="1:28" x14ac:dyDescent="0.2">
      <c r="A11" s="194"/>
      <c r="B11" s="40"/>
      <c r="C11" s="193"/>
      <c r="D11" s="180"/>
      <c r="E11" s="41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3"/>
      <c r="V11" s="46"/>
    </row>
    <row r="12" spans="1:28" x14ac:dyDescent="0.2">
      <c r="A12" s="194"/>
      <c r="B12" s="47"/>
      <c r="C12" s="193"/>
      <c r="D12" s="180"/>
      <c r="E12" s="48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3"/>
      <c r="V12" s="46"/>
    </row>
    <row r="13" spans="1:28" x14ac:dyDescent="0.2">
      <c r="A13" s="194"/>
      <c r="B13" s="40"/>
      <c r="C13" s="193"/>
      <c r="D13" s="180"/>
      <c r="E13" s="41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3"/>
      <c r="V13" s="46"/>
    </row>
    <row r="14" spans="1:28" x14ac:dyDescent="0.2">
      <c r="A14" s="194"/>
      <c r="B14" s="40"/>
      <c r="C14" s="193"/>
      <c r="D14" s="180"/>
      <c r="E14" s="4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3"/>
      <c r="V14" s="46"/>
    </row>
    <row r="15" spans="1:28" x14ac:dyDescent="0.2">
      <c r="A15" s="194"/>
      <c r="B15" s="40"/>
      <c r="C15" s="193"/>
      <c r="D15" s="180"/>
      <c r="E15" s="41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3"/>
      <c r="V15" s="46"/>
    </row>
    <row r="16" spans="1:28" x14ac:dyDescent="0.2">
      <c r="A16" s="194"/>
      <c r="B16" s="40"/>
      <c r="C16" s="193"/>
      <c r="D16" s="180"/>
      <c r="E16" s="41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3"/>
      <c r="V16" s="46"/>
    </row>
    <row r="17" spans="1:22" ht="12.6" x14ac:dyDescent="0.25">
      <c r="A17" s="49"/>
      <c r="B17" s="40" t="s">
        <v>28</v>
      </c>
      <c r="C17" s="50"/>
      <c r="D17" s="51"/>
      <c r="E17" s="4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3"/>
      <c r="V17" s="46"/>
    </row>
    <row r="18" spans="1:22" ht="12.6" x14ac:dyDescent="0.25">
      <c r="F18" s="45"/>
      <c r="G18" s="45"/>
      <c r="H18" s="45"/>
      <c r="I18" s="45"/>
      <c r="J18" s="52"/>
      <c r="K18" s="45"/>
      <c r="L18" s="45"/>
      <c r="M18" s="45"/>
      <c r="N18" s="45"/>
      <c r="O18" s="45"/>
      <c r="P18" s="45"/>
      <c r="Q18" s="45"/>
      <c r="R18" s="45"/>
      <c r="S18" s="45"/>
      <c r="T18" s="45"/>
      <c r="V18" s="45"/>
    </row>
    <row r="19" spans="1:22" ht="12.6" x14ac:dyDescent="0.25"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V19" s="45"/>
    </row>
    <row r="20" spans="1:22" ht="12.6" x14ac:dyDescent="0.25"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V20" s="45"/>
    </row>
    <row r="21" spans="1:22" ht="12.6" x14ac:dyDescent="0.25"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V21" s="45"/>
    </row>
    <row r="22" spans="1:22" x14ac:dyDescent="0.2"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V22" s="45"/>
    </row>
    <row r="23" spans="1:22" x14ac:dyDescent="0.2"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V23" s="45"/>
    </row>
    <row r="24" spans="1:22" x14ac:dyDescent="0.2"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V24" s="45"/>
    </row>
    <row r="25" spans="1:22" x14ac:dyDescent="0.2"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V25" s="45"/>
    </row>
    <row r="26" spans="1:22" x14ac:dyDescent="0.2"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V26" s="45"/>
    </row>
    <row r="27" spans="1:22" x14ac:dyDescent="0.2"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V27" s="45"/>
    </row>
    <row r="28" spans="1:22" x14ac:dyDescent="0.2"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V28" s="45"/>
    </row>
    <row r="29" spans="1:22" x14ac:dyDescent="0.2"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V29" s="45"/>
    </row>
    <row r="30" spans="1:22" x14ac:dyDescent="0.2"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V30" s="45"/>
    </row>
    <row r="31" spans="1:22" x14ac:dyDescent="0.2"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V31" s="45"/>
    </row>
    <row r="32" spans="1:22" x14ac:dyDescent="0.2"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V32" s="45"/>
    </row>
    <row r="33" spans="6:22" x14ac:dyDescent="0.2"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V33" s="45"/>
    </row>
    <row r="34" spans="6:22" x14ac:dyDescent="0.2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V34" s="45"/>
    </row>
    <row r="35" spans="6:22" x14ac:dyDescent="0.2"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V35" s="45"/>
    </row>
    <row r="36" spans="6:22" x14ac:dyDescent="0.2"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V36" s="45"/>
    </row>
    <row r="37" spans="6:22" x14ac:dyDescent="0.2"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V37" s="45"/>
    </row>
    <row r="38" spans="6:22" x14ac:dyDescent="0.2"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V38" s="45"/>
    </row>
    <row r="39" spans="6:22" x14ac:dyDescent="0.2"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V39" s="45"/>
    </row>
    <row r="40" spans="6:22" x14ac:dyDescent="0.2"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V40" s="45"/>
    </row>
    <row r="41" spans="6:22" x14ac:dyDescent="0.2"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V41" s="45"/>
    </row>
    <row r="42" spans="6:22" x14ac:dyDescent="0.2"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V42" s="45"/>
    </row>
    <row r="43" spans="6:22" x14ac:dyDescent="0.2"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V43" s="45"/>
    </row>
    <row r="44" spans="6:22" x14ac:dyDescent="0.2"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V44" s="45"/>
    </row>
    <row r="45" spans="6:22" x14ac:dyDescent="0.2"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V45" s="45"/>
    </row>
    <row r="46" spans="6:22" x14ac:dyDescent="0.2"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V46" s="45"/>
    </row>
    <row r="47" spans="6:22" x14ac:dyDescent="0.2"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V47" s="45"/>
    </row>
    <row r="48" spans="6:22" x14ac:dyDescent="0.2"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V48" s="45"/>
    </row>
    <row r="49" spans="6:22" x14ac:dyDescent="0.2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V49" s="45"/>
    </row>
    <row r="50" spans="6:22" x14ac:dyDescent="0.2"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V50" s="45"/>
    </row>
    <row r="51" spans="6:22" x14ac:dyDescent="0.2"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V51" s="45"/>
    </row>
    <row r="52" spans="6:22" x14ac:dyDescent="0.2"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V52" s="45"/>
    </row>
    <row r="53" spans="6:22" x14ac:dyDescent="0.2"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V53" s="45"/>
    </row>
    <row r="54" spans="6:22" x14ac:dyDescent="0.2"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V54" s="45"/>
    </row>
    <row r="55" spans="6:22" x14ac:dyDescent="0.2"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V55" s="45"/>
    </row>
    <row r="56" spans="6:22" x14ac:dyDescent="0.2"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V56" s="45"/>
    </row>
    <row r="57" spans="6:22" x14ac:dyDescent="0.2"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V57" s="45"/>
    </row>
    <row r="58" spans="6:22" x14ac:dyDescent="0.2"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V58" s="45"/>
    </row>
    <row r="59" spans="6:22" x14ac:dyDescent="0.2"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V59" s="45"/>
    </row>
    <row r="60" spans="6:22" x14ac:dyDescent="0.2"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V60" s="45"/>
    </row>
    <row r="61" spans="6:22" x14ac:dyDescent="0.2"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V61" s="45"/>
    </row>
    <row r="62" spans="6:22" x14ac:dyDescent="0.2"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V62" s="45"/>
    </row>
    <row r="63" spans="6:22" x14ac:dyDescent="0.2"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V63" s="45"/>
    </row>
    <row r="64" spans="6:22" x14ac:dyDescent="0.2"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V64" s="45"/>
    </row>
    <row r="65" spans="6:22" x14ac:dyDescent="0.2"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V65" s="45"/>
    </row>
    <row r="66" spans="6:22" x14ac:dyDescent="0.2"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V66" s="45"/>
    </row>
    <row r="67" spans="6:22" x14ac:dyDescent="0.2"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V67" s="45"/>
    </row>
    <row r="68" spans="6:22" x14ac:dyDescent="0.2"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V68" s="45"/>
    </row>
    <row r="69" spans="6:22" x14ac:dyDescent="0.2"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V69" s="45"/>
    </row>
    <row r="70" spans="6:22" x14ac:dyDescent="0.2"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V70" s="45"/>
    </row>
    <row r="71" spans="6:22" x14ac:dyDescent="0.2"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V71" s="45"/>
    </row>
    <row r="72" spans="6:22" x14ac:dyDescent="0.2"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V72" s="45"/>
    </row>
    <row r="73" spans="6:22" x14ac:dyDescent="0.2"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V73" s="45"/>
    </row>
    <row r="74" spans="6:22" x14ac:dyDescent="0.2"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V74" s="45"/>
    </row>
    <row r="75" spans="6:22" x14ac:dyDescent="0.2"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V75" s="45"/>
    </row>
    <row r="76" spans="6:22" x14ac:dyDescent="0.2"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V76" s="45"/>
    </row>
    <row r="77" spans="6:22" x14ac:dyDescent="0.2"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V77" s="45"/>
    </row>
    <row r="78" spans="6:22" x14ac:dyDescent="0.2"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V78" s="45"/>
    </row>
    <row r="79" spans="6:22" x14ac:dyDescent="0.2"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V79" s="45"/>
    </row>
    <row r="80" spans="6:22" x14ac:dyDescent="0.2"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V80" s="45"/>
    </row>
    <row r="81" spans="6:22" x14ac:dyDescent="0.2"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V81" s="45"/>
    </row>
    <row r="82" spans="6:22" x14ac:dyDescent="0.2"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V82" s="45"/>
    </row>
    <row r="83" spans="6:22" x14ac:dyDescent="0.2"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V83" s="45"/>
    </row>
    <row r="84" spans="6:22" x14ac:dyDescent="0.2"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V84" s="45"/>
    </row>
    <row r="85" spans="6:22" x14ac:dyDescent="0.2"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V85" s="45"/>
    </row>
    <row r="86" spans="6:22" x14ac:dyDescent="0.2"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V86" s="45"/>
    </row>
    <row r="87" spans="6:22" x14ac:dyDescent="0.2"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V87" s="45"/>
    </row>
    <row r="88" spans="6:22" x14ac:dyDescent="0.2"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V88" s="45"/>
    </row>
    <row r="89" spans="6:22" x14ac:dyDescent="0.2"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V89" s="45"/>
    </row>
    <row r="90" spans="6:22" x14ac:dyDescent="0.2"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V90" s="45"/>
    </row>
    <row r="91" spans="6:22" x14ac:dyDescent="0.2"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V91" s="45"/>
    </row>
    <row r="92" spans="6:22" x14ac:dyDescent="0.2"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V92" s="45"/>
    </row>
    <row r="93" spans="6:22" x14ac:dyDescent="0.2"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V93" s="45"/>
    </row>
    <row r="94" spans="6:22" x14ac:dyDescent="0.2"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V94" s="45"/>
    </row>
    <row r="95" spans="6:22" x14ac:dyDescent="0.2"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V95" s="45"/>
    </row>
    <row r="96" spans="6:22" x14ac:dyDescent="0.2"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V96" s="45"/>
    </row>
    <row r="97" spans="6:22" x14ac:dyDescent="0.2"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V97" s="45"/>
    </row>
    <row r="98" spans="6:22" x14ac:dyDescent="0.2"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V98" s="45"/>
    </row>
    <row r="99" spans="6:22" x14ac:dyDescent="0.2"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V99" s="45"/>
    </row>
    <row r="100" spans="6:22" x14ac:dyDescent="0.2"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V100" s="45"/>
    </row>
    <row r="101" spans="6:22" x14ac:dyDescent="0.2"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V101" s="45"/>
    </row>
    <row r="102" spans="6:22" x14ac:dyDescent="0.2"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V102" s="45"/>
    </row>
    <row r="103" spans="6:22" x14ac:dyDescent="0.2"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V103" s="45"/>
    </row>
    <row r="104" spans="6:22" x14ac:dyDescent="0.2"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V104" s="45"/>
    </row>
    <row r="105" spans="6:22" x14ac:dyDescent="0.2"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V105" s="45"/>
    </row>
    <row r="106" spans="6:22" x14ac:dyDescent="0.2"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V106" s="45"/>
    </row>
    <row r="107" spans="6:22" x14ac:dyDescent="0.2"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V107" s="45"/>
    </row>
    <row r="108" spans="6:22" x14ac:dyDescent="0.2"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V108" s="45"/>
    </row>
    <row r="109" spans="6:22" x14ac:dyDescent="0.2"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V109" s="45"/>
    </row>
    <row r="110" spans="6:22" x14ac:dyDescent="0.2"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V110" s="45"/>
    </row>
    <row r="111" spans="6:22" x14ac:dyDescent="0.2"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V111" s="45"/>
    </row>
    <row r="112" spans="6:22" x14ac:dyDescent="0.2"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V112" s="45"/>
    </row>
    <row r="113" spans="6:22" x14ac:dyDescent="0.2"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V113" s="45"/>
    </row>
    <row r="114" spans="6:22" x14ac:dyDescent="0.2"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V114" s="45"/>
    </row>
    <row r="115" spans="6:22" x14ac:dyDescent="0.2"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V115" s="45"/>
    </row>
    <row r="116" spans="6:22" x14ac:dyDescent="0.2"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V116" s="45"/>
    </row>
    <row r="117" spans="6:22" x14ac:dyDescent="0.2"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V117" s="45"/>
    </row>
    <row r="118" spans="6:22" x14ac:dyDescent="0.2"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V118" s="45"/>
    </row>
    <row r="119" spans="6:22" x14ac:dyDescent="0.2"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V119" s="45"/>
    </row>
    <row r="120" spans="6:22" x14ac:dyDescent="0.2"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V120" s="45"/>
    </row>
    <row r="121" spans="6:22" x14ac:dyDescent="0.2"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V121" s="45"/>
    </row>
    <row r="122" spans="6:22" x14ac:dyDescent="0.2"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V122" s="45"/>
    </row>
    <row r="123" spans="6:22" x14ac:dyDescent="0.2"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V123" s="45"/>
    </row>
    <row r="124" spans="6:22" x14ac:dyDescent="0.2"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V124" s="45"/>
    </row>
    <row r="125" spans="6:22" x14ac:dyDescent="0.2"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V125" s="45"/>
    </row>
    <row r="126" spans="6:22" x14ac:dyDescent="0.2"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V126" s="45"/>
    </row>
    <row r="127" spans="6:22" x14ac:dyDescent="0.2"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V127" s="45"/>
    </row>
    <row r="128" spans="6:22" x14ac:dyDescent="0.2"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V128" s="45"/>
    </row>
    <row r="129" spans="6:22" x14ac:dyDescent="0.2"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V129" s="45"/>
    </row>
    <row r="130" spans="6:22" x14ac:dyDescent="0.2"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V130" s="45"/>
    </row>
    <row r="131" spans="6:22" x14ac:dyDescent="0.2"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V131" s="45"/>
    </row>
    <row r="132" spans="6:22" x14ac:dyDescent="0.2"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V132" s="45"/>
    </row>
    <row r="133" spans="6:22" x14ac:dyDescent="0.2"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V133" s="45"/>
    </row>
    <row r="134" spans="6:22" x14ac:dyDescent="0.2"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V134" s="45"/>
    </row>
    <row r="135" spans="6:22" x14ac:dyDescent="0.2"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V135" s="45"/>
    </row>
    <row r="136" spans="6:22" x14ac:dyDescent="0.2"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V136" s="45"/>
    </row>
    <row r="137" spans="6:22" x14ac:dyDescent="0.2"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V137" s="45"/>
    </row>
    <row r="138" spans="6:22" x14ac:dyDescent="0.2"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V138" s="45"/>
    </row>
    <row r="139" spans="6:22" x14ac:dyDescent="0.2"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V139" s="45"/>
    </row>
    <row r="140" spans="6:22" x14ac:dyDescent="0.2"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V140" s="45"/>
    </row>
    <row r="141" spans="6:22" x14ac:dyDescent="0.2"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V141" s="45"/>
    </row>
    <row r="142" spans="6:22" x14ac:dyDescent="0.2"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V142" s="45"/>
    </row>
    <row r="143" spans="6:22" x14ac:dyDescent="0.2"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V143" s="45"/>
    </row>
    <row r="144" spans="6:22" x14ac:dyDescent="0.2"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V144" s="45"/>
    </row>
    <row r="145" spans="6:22" x14ac:dyDescent="0.2"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V145" s="45"/>
    </row>
    <row r="146" spans="6:22" x14ac:dyDescent="0.2"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V146" s="45"/>
    </row>
    <row r="147" spans="6:22" x14ac:dyDescent="0.2"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V147" s="45"/>
    </row>
    <row r="148" spans="6:22" x14ac:dyDescent="0.2"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V148" s="45"/>
    </row>
    <row r="149" spans="6:22" x14ac:dyDescent="0.2"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V149" s="45"/>
    </row>
    <row r="150" spans="6:22" x14ac:dyDescent="0.2"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V150" s="45"/>
    </row>
    <row r="151" spans="6:22" x14ac:dyDescent="0.2"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V151" s="45"/>
    </row>
    <row r="152" spans="6:22" x14ac:dyDescent="0.2"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V152" s="45"/>
    </row>
    <row r="153" spans="6:22" x14ac:dyDescent="0.2"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V153" s="45"/>
    </row>
    <row r="154" spans="6:22" x14ac:dyDescent="0.2"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V154" s="45"/>
    </row>
    <row r="155" spans="6:22" x14ac:dyDescent="0.2"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V155" s="45"/>
    </row>
    <row r="156" spans="6:22" x14ac:dyDescent="0.2"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V156" s="45"/>
    </row>
    <row r="157" spans="6:22" x14ac:dyDescent="0.2"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V157" s="45"/>
    </row>
    <row r="158" spans="6:22" x14ac:dyDescent="0.2"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V158" s="45"/>
    </row>
    <row r="159" spans="6:22" x14ac:dyDescent="0.2"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V159" s="45"/>
    </row>
    <row r="160" spans="6:22" x14ac:dyDescent="0.2"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V160" s="45"/>
    </row>
    <row r="161" spans="6:22" x14ac:dyDescent="0.2"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V161" s="45"/>
    </row>
    <row r="162" spans="6:22" x14ac:dyDescent="0.2"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V162" s="45"/>
    </row>
    <row r="163" spans="6:22" x14ac:dyDescent="0.2"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V163" s="45"/>
    </row>
    <row r="164" spans="6:22" x14ac:dyDescent="0.2"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V164" s="45"/>
    </row>
    <row r="165" spans="6:22" x14ac:dyDescent="0.2"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V165" s="45"/>
    </row>
    <row r="166" spans="6:22" x14ac:dyDescent="0.2"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V166" s="45"/>
    </row>
    <row r="167" spans="6:22" x14ac:dyDescent="0.2"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V167" s="45"/>
    </row>
    <row r="168" spans="6:22" x14ac:dyDescent="0.2"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V168" s="45"/>
    </row>
    <row r="169" spans="6:22" x14ac:dyDescent="0.2"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V169" s="45"/>
    </row>
    <row r="170" spans="6:22" x14ac:dyDescent="0.2"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V170" s="45"/>
    </row>
    <row r="171" spans="6:22" x14ac:dyDescent="0.2"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V171" s="45"/>
    </row>
    <row r="172" spans="6:22" x14ac:dyDescent="0.2"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V172" s="45"/>
    </row>
    <row r="173" spans="6:22" x14ac:dyDescent="0.2"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V173" s="45"/>
    </row>
    <row r="174" spans="6:22" x14ac:dyDescent="0.2"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V174" s="45"/>
    </row>
    <row r="175" spans="6:22" x14ac:dyDescent="0.2"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V175" s="45"/>
    </row>
    <row r="176" spans="6:22" x14ac:dyDescent="0.2"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V176" s="45"/>
    </row>
    <row r="177" spans="6:22" x14ac:dyDescent="0.2"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V177" s="45"/>
    </row>
    <row r="178" spans="6:22" x14ac:dyDescent="0.2"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V178" s="45"/>
    </row>
    <row r="179" spans="6:22" x14ac:dyDescent="0.2"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V179" s="45"/>
    </row>
    <row r="180" spans="6:22" x14ac:dyDescent="0.2"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V180" s="45"/>
    </row>
    <row r="181" spans="6:22" x14ac:dyDescent="0.2"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V181" s="45"/>
    </row>
    <row r="182" spans="6:22" x14ac:dyDescent="0.2"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V182" s="45"/>
    </row>
    <row r="183" spans="6:22" x14ac:dyDescent="0.2"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V183" s="45"/>
    </row>
    <row r="184" spans="6:22" x14ac:dyDescent="0.2"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V184" s="45"/>
    </row>
    <row r="185" spans="6:22" x14ac:dyDescent="0.2"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V185" s="45"/>
    </row>
    <row r="186" spans="6:22" x14ac:dyDescent="0.2"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V186" s="45"/>
    </row>
    <row r="187" spans="6:22" x14ac:dyDescent="0.2"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V187" s="45"/>
    </row>
    <row r="188" spans="6:22" x14ac:dyDescent="0.2"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V188" s="45"/>
    </row>
    <row r="189" spans="6:22" x14ac:dyDescent="0.2"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V189" s="45"/>
    </row>
    <row r="190" spans="6:22" x14ac:dyDescent="0.2"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V190" s="45"/>
    </row>
    <row r="191" spans="6:22" x14ac:dyDescent="0.2"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V191" s="45"/>
    </row>
    <row r="192" spans="6:22" x14ac:dyDescent="0.2"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V192" s="45"/>
    </row>
    <row r="193" spans="6:22" x14ac:dyDescent="0.2"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V193" s="45"/>
    </row>
    <row r="194" spans="6:22" x14ac:dyDescent="0.2"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V194" s="45"/>
    </row>
    <row r="195" spans="6:22" x14ac:dyDescent="0.2"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V195" s="45"/>
    </row>
    <row r="196" spans="6:22" x14ac:dyDescent="0.2"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V196" s="45"/>
    </row>
    <row r="197" spans="6:22" x14ac:dyDescent="0.2"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V197" s="45"/>
    </row>
    <row r="198" spans="6:22" x14ac:dyDescent="0.2"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V198" s="45"/>
    </row>
    <row r="199" spans="6:22" x14ac:dyDescent="0.2"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V199" s="45"/>
    </row>
    <row r="200" spans="6:22" x14ac:dyDescent="0.2"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V200" s="45"/>
    </row>
    <row r="201" spans="6:22" x14ac:dyDescent="0.2"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V201" s="45"/>
    </row>
    <row r="202" spans="6:22" x14ac:dyDescent="0.2"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V202" s="45"/>
    </row>
    <row r="203" spans="6:22" x14ac:dyDescent="0.2"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V203" s="45"/>
    </row>
    <row r="204" spans="6:22" x14ac:dyDescent="0.2"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V204" s="45"/>
    </row>
    <row r="205" spans="6:22" x14ac:dyDescent="0.2"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V205" s="45"/>
    </row>
    <row r="206" spans="6:22" x14ac:dyDescent="0.2"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V206" s="45"/>
    </row>
    <row r="207" spans="6:22" x14ac:dyDescent="0.2"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V207" s="45"/>
    </row>
    <row r="208" spans="6:22" x14ac:dyDescent="0.2"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V208" s="45"/>
    </row>
    <row r="209" spans="6:22" x14ac:dyDescent="0.2"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V209" s="45"/>
    </row>
    <row r="210" spans="6:22" x14ac:dyDescent="0.2"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V210" s="45"/>
    </row>
    <row r="211" spans="6:22" x14ac:dyDescent="0.2"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V211" s="45"/>
    </row>
    <row r="212" spans="6:22" x14ac:dyDescent="0.2"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V212" s="45"/>
    </row>
    <row r="213" spans="6:22" x14ac:dyDescent="0.2"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V213" s="45"/>
    </row>
    <row r="214" spans="6:22" x14ac:dyDescent="0.2"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V214" s="45"/>
    </row>
    <row r="215" spans="6:22" x14ac:dyDescent="0.2"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V215" s="45"/>
    </row>
    <row r="216" spans="6:22" x14ac:dyDescent="0.2"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V216" s="45"/>
    </row>
    <row r="217" spans="6:22" x14ac:dyDescent="0.2"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V217" s="45"/>
    </row>
    <row r="218" spans="6:22" x14ac:dyDescent="0.2"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V218" s="45"/>
    </row>
    <row r="219" spans="6:22" x14ac:dyDescent="0.2"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V219" s="45"/>
    </row>
    <row r="220" spans="6:22" x14ac:dyDescent="0.2"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V220" s="45"/>
    </row>
    <row r="221" spans="6:22" x14ac:dyDescent="0.2"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V221" s="45"/>
    </row>
    <row r="222" spans="6:22" x14ac:dyDescent="0.2"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V222" s="45"/>
    </row>
    <row r="223" spans="6:22" x14ac:dyDescent="0.2"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V223" s="45"/>
    </row>
    <row r="224" spans="6:22" x14ac:dyDescent="0.2"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V224" s="45"/>
    </row>
    <row r="225" spans="6:22" x14ac:dyDescent="0.2"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V225" s="45"/>
    </row>
    <row r="226" spans="6:22" x14ac:dyDescent="0.2"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V226" s="45"/>
    </row>
    <row r="227" spans="6:22" x14ac:dyDescent="0.2"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V227" s="45"/>
    </row>
    <row r="228" spans="6:22" x14ac:dyDescent="0.2"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V228" s="45"/>
    </row>
    <row r="229" spans="6:22" x14ac:dyDescent="0.2"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V229" s="45"/>
    </row>
    <row r="230" spans="6:22" x14ac:dyDescent="0.2"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V230" s="45"/>
    </row>
    <row r="231" spans="6:22" x14ac:dyDescent="0.2"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V231" s="45"/>
    </row>
    <row r="232" spans="6:22" x14ac:dyDescent="0.2"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V232" s="45"/>
    </row>
    <row r="233" spans="6:22" x14ac:dyDescent="0.2"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V233" s="45"/>
    </row>
    <row r="234" spans="6:22" x14ac:dyDescent="0.2"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V234" s="45"/>
    </row>
    <row r="235" spans="6:22" x14ac:dyDescent="0.2"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V235" s="45"/>
    </row>
    <row r="236" spans="6:22" x14ac:dyDescent="0.2"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V236" s="45"/>
    </row>
    <row r="237" spans="6:22" x14ac:dyDescent="0.2"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V237" s="45"/>
    </row>
    <row r="238" spans="6:22" x14ac:dyDescent="0.2"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V238" s="45"/>
    </row>
    <row r="239" spans="6:22" x14ac:dyDescent="0.2"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V239" s="45"/>
    </row>
    <row r="240" spans="6:22" x14ac:dyDescent="0.2"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V240" s="45"/>
    </row>
    <row r="241" spans="6:22" x14ac:dyDescent="0.2"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V241" s="45"/>
    </row>
    <row r="242" spans="6:22" x14ac:dyDescent="0.2"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V242" s="45"/>
    </row>
    <row r="243" spans="6:22" x14ac:dyDescent="0.2"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V243" s="45"/>
    </row>
    <row r="244" spans="6:22" x14ac:dyDescent="0.2"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V244" s="45"/>
    </row>
    <row r="245" spans="6:22" x14ac:dyDescent="0.2"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V245" s="45"/>
    </row>
    <row r="246" spans="6:22" x14ac:dyDescent="0.2"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V246" s="45"/>
    </row>
    <row r="247" spans="6:22" x14ac:dyDescent="0.2"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V247" s="45"/>
    </row>
    <row r="248" spans="6:22" x14ac:dyDescent="0.2"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V248" s="45"/>
    </row>
    <row r="249" spans="6:22" x14ac:dyDescent="0.2"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V249" s="45"/>
    </row>
    <row r="250" spans="6:22" x14ac:dyDescent="0.2"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V250" s="45"/>
    </row>
    <row r="251" spans="6:22" x14ac:dyDescent="0.2"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V251" s="45"/>
    </row>
    <row r="252" spans="6:22" x14ac:dyDescent="0.2"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V252" s="45"/>
    </row>
    <row r="253" spans="6:22" x14ac:dyDescent="0.2"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V253" s="45"/>
    </row>
    <row r="254" spans="6:22" x14ac:dyDescent="0.2"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V254" s="45"/>
    </row>
    <row r="255" spans="6:22" x14ac:dyDescent="0.2"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V255" s="45"/>
    </row>
    <row r="256" spans="6:22" x14ac:dyDescent="0.2"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V256" s="45"/>
    </row>
    <row r="257" spans="6:22" x14ac:dyDescent="0.2"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V257" s="45"/>
    </row>
    <row r="258" spans="6:22" x14ac:dyDescent="0.2"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V258" s="45"/>
    </row>
    <row r="259" spans="6:22" x14ac:dyDescent="0.2"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V259" s="45"/>
    </row>
    <row r="260" spans="6:22" x14ac:dyDescent="0.2"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V260" s="45"/>
    </row>
    <row r="261" spans="6:22" x14ac:dyDescent="0.2"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V261" s="45"/>
    </row>
    <row r="262" spans="6:22" x14ac:dyDescent="0.2"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V262" s="45"/>
    </row>
    <row r="263" spans="6:22" x14ac:dyDescent="0.2"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V263" s="45"/>
    </row>
    <row r="264" spans="6:22" x14ac:dyDescent="0.2"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V264" s="45"/>
    </row>
    <row r="265" spans="6:22" x14ac:dyDescent="0.2"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V265" s="45"/>
    </row>
    <row r="266" spans="6:22" x14ac:dyDescent="0.2"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V266" s="45"/>
    </row>
    <row r="267" spans="6:22" x14ac:dyDescent="0.2"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V267" s="45"/>
    </row>
    <row r="268" spans="6:22" x14ac:dyDescent="0.2"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V268" s="45"/>
    </row>
    <row r="269" spans="6:22" x14ac:dyDescent="0.2"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V269" s="45"/>
    </row>
    <row r="270" spans="6:22" x14ac:dyDescent="0.2"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V270" s="45"/>
    </row>
    <row r="271" spans="6:22" x14ac:dyDescent="0.2"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V271" s="45"/>
    </row>
    <row r="272" spans="6:22" x14ac:dyDescent="0.2"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V272" s="45"/>
    </row>
    <row r="273" spans="6:22" x14ac:dyDescent="0.2"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V273" s="45"/>
    </row>
    <row r="274" spans="6:22" x14ac:dyDescent="0.2"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V274" s="45"/>
    </row>
    <row r="275" spans="6:22" x14ac:dyDescent="0.2"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V275" s="45"/>
    </row>
    <row r="276" spans="6:22" x14ac:dyDescent="0.2"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V276" s="45"/>
    </row>
    <row r="277" spans="6:22" x14ac:dyDescent="0.2"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V277" s="45"/>
    </row>
    <row r="278" spans="6:22" x14ac:dyDescent="0.2"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V278" s="45"/>
    </row>
    <row r="279" spans="6:22" x14ac:dyDescent="0.2"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V279" s="45"/>
    </row>
    <row r="280" spans="6:22" x14ac:dyDescent="0.2"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V280" s="45"/>
    </row>
    <row r="281" spans="6:22" x14ac:dyDescent="0.2"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V281" s="45"/>
    </row>
    <row r="282" spans="6:22" x14ac:dyDescent="0.2"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V282" s="45"/>
    </row>
    <row r="283" spans="6:22" x14ac:dyDescent="0.2"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V283" s="45"/>
    </row>
    <row r="284" spans="6:22" x14ac:dyDescent="0.2"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V284" s="45"/>
    </row>
    <row r="285" spans="6:22" x14ac:dyDescent="0.2"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V285" s="45"/>
    </row>
    <row r="286" spans="6:22" x14ac:dyDescent="0.2"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V286" s="45"/>
    </row>
    <row r="287" spans="6:22" x14ac:dyDescent="0.2"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V287" s="45"/>
    </row>
    <row r="288" spans="6:22" x14ac:dyDescent="0.2"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V288" s="45"/>
    </row>
    <row r="289" spans="6:22" x14ac:dyDescent="0.2"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V289" s="45"/>
    </row>
    <row r="290" spans="6:22" x14ac:dyDescent="0.2"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V290" s="45"/>
    </row>
    <row r="291" spans="6:22" x14ac:dyDescent="0.2"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V291" s="45"/>
    </row>
    <row r="292" spans="6:22" x14ac:dyDescent="0.2"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V292" s="45"/>
    </row>
    <row r="293" spans="6:22" x14ac:dyDescent="0.2"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V293" s="45"/>
    </row>
    <row r="294" spans="6:22" x14ac:dyDescent="0.2"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V294" s="45"/>
    </row>
    <row r="295" spans="6:22" x14ac:dyDescent="0.2"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V295" s="45"/>
    </row>
    <row r="296" spans="6:22" x14ac:dyDescent="0.2"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V296" s="45"/>
    </row>
    <row r="297" spans="6:22" x14ac:dyDescent="0.2"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V297" s="45"/>
    </row>
    <row r="298" spans="6:22" x14ac:dyDescent="0.2"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V298" s="45"/>
    </row>
    <row r="299" spans="6:22" x14ac:dyDescent="0.2"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V299" s="45"/>
    </row>
    <row r="300" spans="6:22" x14ac:dyDescent="0.2"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V300" s="45"/>
    </row>
    <row r="301" spans="6:22" x14ac:dyDescent="0.2"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V301" s="45"/>
    </row>
    <row r="302" spans="6:22" x14ac:dyDescent="0.2"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V302" s="45"/>
    </row>
    <row r="303" spans="6:22" x14ac:dyDescent="0.2"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V303" s="45"/>
    </row>
    <row r="304" spans="6:22" x14ac:dyDescent="0.2"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V304" s="45"/>
    </row>
    <row r="305" spans="6:22" x14ac:dyDescent="0.2"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V305" s="45"/>
    </row>
    <row r="306" spans="6:22" x14ac:dyDescent="0.2"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V306" s="45"/>
    </row>
    <row r="307" spans="6:22" x14ac:dyDescent="0.2"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V307" s="45"/>
    </row>
    <row r="308" spans="6:22" x14ac:dyDescent="0.2"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V308" s="45"/>
    </row>
    <row r="309" spans="6:22" x14ac:dyDescent="0.2"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V309" s="45"/>
    </row>
    <row r="310" spans="6:22" x14ac:dyDescent="0.2"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V310" s="45"/>
    </row>
    <row r="311" spans="6:22" x14ac:dyDescent="0.2"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V311" s="45"/>
    </row>
    <row r="312" spans="6:22" x14ac:dyDescent="0.2"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V312" s="45"/>
    </row>
    <row r="313" spans="6:22" x14ac:dyDescent="0.2"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V313" s="45"/>
    </row>
    <row r="314" spans="6:22" x14ac:dyDescent="0.2"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V314" s="45"/>
    </row>
    <row r="315" spans="6:22" x14ac:dyDescent="0.2"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V315" s="45"/>
    </row>
    <row r="316" spans="6:22" x14ac:dyDescent="0.2"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V316" s="45"/>
    </row>
    <row r="317" spans="6:22" x14ac:dyDescent="0.2"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V317" s="45"/>
    </row>
    <row r="318" spans="6:22" x14ac:dyDescent="0.2"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V318" s="45"/>
    </row>
    <row r="319" spans="6:22" x14ac:dyDescent="0.2"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V319" s="45"/>
    </row>
    <row r="320" spans="6:22" x14ac:dyDescent="0.2"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V320" s="45"/>
    </row>
    <row r="321" spans="6:22" x14ac:dyDescent="0.2"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V321" s="45"/>
    </row>
    <row r="322" spans="6:22" x14ac:dyDescent="0.2"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V322" s="45"/>
    </row>
    <row r="323" spans="6:22" x14ac:dyDescent="0.2"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V323" s="45"/>
    </row>
    <row r="324" spans="6:22" x14ac:dyDescent="0.2"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V324" s="45"/>
    </row>
    <row r="325" spans="6:22" x14ac:dyDescent="0.2"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V325" s="45"/>
    </row>
    <row r="326" spans="6:22" x14ac:dyDescent="0.2"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V326" s="45"/>
    </row>
    <row r="327" spans="6:22" x14ac:dyDescent="0.2"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V327" s="45"/>
    </row>
    <row r="328" spans="6:22" x14ac:dyDescent="0.2"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V328" s="45"/>
    </row>
    <row r="329" spans="6:22" x14ac:dyDescent="0.2"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V329" s="45"/>
    </row>
    <row r="330" spans="6:22" x14ac:dyDescent="0.2"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V330" s="45"/>
    </row>
    <row r="331" spans="6:22" x14ac:dyDescent="0.2"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V331" s="45"/>
    </row>
    <row r="332" spans="6:22" x14ac:dyDescent="0.2"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V332" s="45"/>
    </row>
    <row r="333" spans="6:22" x14ac:dyDescent="0.2"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V333" s="45"/>
    </row>
    <row r="334" spans="6:22" x14ac:dyDescent="0.2"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V334" s="45"/>
    </row>
    <row r="335" spans="6:22" x14ac:dyDescent="0.2"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V335" s="45"/>
    </row>
    <row r="336" spans="6:22" x14ac:dyDescent="0.2"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V336" s="45"/>
    </row>
    <row r="337" spans="6:22" x14ac:dyDescent="0.2"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V337" s="45"/>
    </row>
    <row r="338" spans="6:22" x14ac:dyDescent="0.2"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V338" s="45"/>
    </row>
    <row r="339" spans="6:22" x14ac:dyDescent="0.2"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V339" s="45"/>
    </row>
    <row r="340" spans="6:22" x14ac:dyDescent="0.2"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V340" s="45"/>
    </row>
    <row r="341" spans="6:22" x14ac:dyDescent="0.2"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V341" s="45"/>
    </row>
    <row r="342" spans="6:22" x14ac:dyDescent="0.2"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V342" s="45"/>
    </row>
    <row r="343" spans="6:22" x14ac:dyDescent="0.2"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V343" s="45"/>
    </row>
    <row r="344" spans="6:22" x14ac:dyDescent="0.2"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V344" s="45"/>
    </row>
    <row r="345" spans="6:22" x14ac:dyDescent="0.2"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V345" s="45"/>
    </row>
    <row r="346" spans="6:22" x14ac:dyDescent="0.2"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V346" s="45"/>
    </row>
    <row r="347" spans="6:22" x14ac:dyDescent="0.2"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V347" s="45"/>
    </row>
    <row r="348" spans="6:22" x14ac:dyDescent="0.2"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V348" s="45"/>
    </row>
    <row r="349" spans="6:22" x14ac:dyDescent="0.2"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V349" s="45"/>
    </row>
    <row r="350" spans="6:22" x14ac:dyDescent="0.2"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V350" s="45"/>
    </row>
    <row r="351" spans="6:22" x14ac:dyDescent="0.2"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V351" s="45"/>
    </row>
    <row r="352" spans="6:22" x14ac:dyDescent="0.2"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V352" s="45"/>
    </row>
    <row r="353" spans="6:22" x14ac:dyDescent="0.2"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V353" s="45"/>
    </row>
    <row r="354" spans="6:22" x14ac:dyDescent="0.2"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V354" s="45"/>
    </row>
    <row r="355" spans="6:22" x14ac:dyDescent="0.2"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V355" s="45"/>
    </row>
    <row r="356" spans="6:22" x14ac:dyDescent="0.2"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V356" s="45"/>
    </row>
    <row r="357" spans="6:22" x14ac:dyDescent="0.2"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V357" s="45"/>
    </row>
    <row r="358" spans="6:22" x14ac:dyDescent="0.2"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V358" s="45"/>
    </row>
    <row r="359" spans="6:22" x14ac:dyDescent="0.2"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V359" s="45"/>
    </row>
    <row r="360" spans="6:22" x14ac:dyDescent="0.2"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V360" s="45"/>
    </row>
    <row r="361" spans="6:22" x14ac:dyDescent="0.2"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V361" s="45"/>
    </row>
    <row r="362" spans="6:22" x14ac:dyDescent="0.2"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V362" s="45"/>
    </row>
    <row r="363" spans="6:22" x14ac:dyDescent="0.2"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V363" s="45"/>
    </row>
    <row r="364" spans="6:22" x14ac:dyDescent="0.2"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V364" s="45"/>
    </row>
    <row r="365" spans="6:22" x14ac:dyDescent="0.2"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V365" s="45"/>
    </row>
    <row r="366" spans="6:22" x14ac:dyDescent="0.2"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V366" s="45"/>
    </row>
    <row r="367" spans="6:22" x14ac:dyDescent="0.2"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V367" s="45"/>
    </row>
    <row r="368" spans="6:22" x14ac:dyDescent="0.2"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V368" s="45"/>
    </row>
    <row r="369" spans="6:22" x14ac:dyDescent="0.2"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V369" s="45"/>
    </row>
    <row r="370" spans="6:22" x14ac:dyDescent="0.2"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V370" s="45"/>
    </row>
    <row r="371" spans="6:22" x14ac:dyDescent="0.2"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V371" s="45"/>
    </row>
    <row r="372" spans="6:22" x14ac:dyDescent="0.2"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V372" s="45"/>
    </row>
    <row r="373" spans="6:22" x14ac:dyDescent="0.2"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V373" s="45"/>
    </row>
    <row r="374" spans="6:22" x14ac:dyDescent="0.2"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V374" s="45"/>
    </row>
    <row r="375" spans="6:22" x14ac:dyDescent="0.2"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V375" s="45"/>
    </row>
    <row r="376" spans="6:22" x14ac:dyDescent="0.2"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V376" s="45"/>
    </row>
    <row r="377" spans="6:22" x14ac:dyDescent="0.2"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V377" s="45"/>
    </row>
    <row r="378" spans="6:22" x14ac:dyDescent="0.2"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V378" s="45"/>
    </row>
    <row r="379" spans="6:22" x14ac:dyDescent="0.2"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V379" s="45"/>
    </row>
    <row r="380" spans="6:22" x14ac:dyDescent="0.2"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V380" s="45"/>
    </row>
    <row r="381" spans="6:22" x14ac:dyDescent="0.2"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V381" s="45"/>
    </row>
    <row r="382" spans="6:22" x14ac:dyDescent="0.2"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V382" s="45"/>
    </row>
    <row r="383" spans="6:22" x14ac:dyDescent="0.2"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V383" s="45"/>
    </row>
    <row r="384" spans="6:22" x14ac:dyDescent="0.2"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V384" s="45"/>
    </row>
    <row r="385" spans="6:22" x14ac:dyDescent="0.2"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V385" s="45"/>
    </row>
    <row r="386" spans="6:22" x14ac:dyDescent="0.2"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V386" s="45"/>
    </row>
    <row r="387" spans="6:22" x14ac:dyDescent="0.2"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V387" s="45"/>
    </row>
    <row r="388" spans="6:22" x14ac:dyDescent="0.2"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V388" s="45"/>
    </row>
    <row r="389" spans="6:22" x14ac:dyDescent="0.2"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V389" s="45"/>
    </row>
    <row r="390" spans="6:22" x14ac:dyDescent="0.2"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V390" s="45"/>
    </row>
    <row r="391" spans="6:22" x14ac:dyDescent="0.2"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V391" s="45"/>
    </row>
    <row r="392" spans="6:22" x14ac:dyDescent="0.2"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V392" s="45"/>
    </row>
    <row r="393" spans="6:22" x14ac:dyDescent="0.2"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V393" s="45"/>
    </row>
    <row r="394" spans="6:22" x14ac:dyDescent="0.2"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V394" s="45"/>
    </row>
    <row r="395" spans="6:22" x14ac:dyDescent="0.2"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V395" s="45"/>
    </row>
    <row r="396" spans="6:22" x14ac:dyDescent="0.2"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V396" s="45"/>
    </row>
    <row r="397" spans="6:22" x14ac:dyDescent="0.2"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V397" s="45"/>
    </row>
    <row r="398" spans="6:22" x14ac:dyDescent="0.2"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V398" s="45"/>
    </row>
    <row r="399" spans="6:22" x14ac:dyDescent="0.2"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V399" s="45"/>
    </row>
    <row r="400" spans="6:22" x14ac:dyDescent="0.2"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V400" s="45"/>
    </row>
    <row r="401" spans="6:22" x14ac:dyDescent="0.2"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V401" s="45"/>
    </row>
    <row r="402" spans="6:22" x14ac:dyDescent="0.2"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V402" s="45"/>
    </row>
    <row r="403" spans="6:22" x14ac:dyDescent="0.2"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V403" s="45"/>
    </row>
    <row r="404" spans="6:22" x14ac:dyDescent="0.2"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V404" s="45"/>
    </row>
    <row r="405" spans="6:22" x14ac:dyDescent="0.2"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V405" s="45"/>
    </row>
    <row r="406" spans="6:22" x14ac:dyDescent="0.2"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V406" s="45"/>
    </row>
    <row r="407" spans="6:22" x14ac:dyDescent="0.2"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V407" s="45"/>
    </row>
    <row r="408" spans="6:22" x14ac:dyDescent="0.2"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V408" s="45"/>
    </row>
    <row r="409" spans="6:22" x14ac:dyDescent="0.2"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V409" s="45"/>
    </row>
    <row r="410" spans="6:22" x14ac:dyDescent="0.2"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V410" s="45"/>
    </row>
    <row r="411" spans="6:22" x14ac:dyDescent="0.2"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V411" s="45"/>
    </row>
    <row r="412" spans="6:22" x14ac:dyDescent="0.2"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V412" s="45"/>
    </row>
    <row r="413" spans="6:22" x14ac:dyDescent="0.2"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V413" s="45"/>
    </row>
    <row r="414" spans="6:22" x14ac:dyDescent="0.2"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V414" s="45"/>
    </row>
    <row r="415" spans="6:22" x14ac:dyDescent="0.2"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V415" s="45"/>
    </row>
    <row r="416" spans="6:22" x14ac:dyDescent="0.2"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V416" s="45"/>
    </row>
    <row r="417" spans="6:22" x14ac:dyDescent="0.2"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V417" s="45"/>
    </row>
    <row r="418" spans="6:22" x14ac:dyDescent="0.2"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V418" s="45"/>
    </row>
    <row r="419" spans="6:22" x14ac:dyDescent="0.2"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V419" s="45"/>
    </row>
    <row r="420" spans="6:22" x14ac:dyDescent="0.2"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V420" s="45"/>
    </row>
    <row r="421" spans="6:22" x14ac:dyDescent="0.2"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V421" s="45"/>
    </row>
    <row r="422" spans="6:22" x14ac:dyDescent="0.2"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V422" s="45"/>
    </row>
    <row r="423" spans="6:22" x14ac:dyDescent="0.2"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V423" s="45"/>
    </row>
    <row r="424" spans="6:22" x14ac:dyDescent="0.2"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V424" s="45"/>
    </row>
    <row r="425" spans="6:22" x14ac:dyDescent="0.2"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V425" s="45"/>
    </row>
    <row r="426" spans="6:22" x14ac:dyDescent="0.2"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V426" s="45"/>
    </row>
    <row r="427" spans="6:22" x14ac:dyDescent="0.2"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V427" s="45"/>
    </row>
    <row r="428" spans="6:22" x14ac:dyDescent="0.2"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V428" s="45"/>
    </row>
    <row r="429" spans="6:22" x14ac:dyDescent="0.2"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V429" s="45"/>
    </row>
    <row r="430" spans="6:22" x14ac:dyDescent="0.2"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V430" s="45"/>
    </row>
    <row r="431" spans="6:22" x14ac:dyDescent="0.2"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V431" s="45"/>
    </row>
    <row r="432" spans="6:22" x14ac:dyDescent="0.2"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V432" s="45"/>
    </row>
    <row r="433" spans="6:22" x14ac:dyDescent="0.2"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V433" s="45"/>
    </row>
    <row r="434" spans="6:22" x14ac:dyDescent="0.2"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V434" s="45"/>
    </row>
    <row r="435" spans="6:22" x14ac:dyDescent="0.2"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V435" s="45"/>
    </row>
    <row r="436" spans="6:22" x14ac:dyDescent="0.2"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V436" s="45"/>
    </row>
    <row r="437" spans="6:22" x14ac:dyDescent="0.2"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V437" s="45"/>
    </row>
    <row r="438" spans="6:22" x14ac:dyDescent="0.2"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V438" s="45"/>
    </row>
    <row r="439" spans="6:22" x14ac:dyDescent="0.2"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V439" s="45"/>
    </row>
    <row r="440" spans="6:22" x14ac:dyDescent="0.2"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V440" s="45"/>
    </row>
    <row r="441" spans="6:22" x14ac:dyDescent="0.2"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V441" s="45"/>
    </row>
    <row r="442" spans="6:22" x14ac:dyDescent="0.2"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V442" s="45"/>
    </row>
    <row r="443" spans="6:22" x14ac:dyDescent="0.2"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V443" s="45"/>
    </row>
    <row r="444" spans="6:22" x14ac:dyDescent="0.2"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V444" s="45"/>
    </row>
    <row r="445" spans="6:22" x14ac:dyDescent="0.2"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V445" s="45"/>
    </row>
    <row r="446" spans="6:22" x14ac:dyDescent="0.2"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V446" s="45"/>
    </row>
    <row r="447" spans="6:22" x14ac:dyDescent="0.2"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V447" s="45"/>
    </row>
    <row r="448" spans="6:22" x14ac:dyDescent="0.2"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V448" s="45"/>
    </row>
    <row r="449" spans="6:22" x14ac:dyDescent="0.2"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V449" s="45"/>
    </row>
    <row r="450" spans="6:22" x14ac:dyDescent="0.2"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V450" s="45"/>
    </row>
    <row r="451" spans="6:22" x14ac:dyDescent="0.2"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V451" s="45"/>
    </row>
    <row r="452" spans="6:22" x14ac:dyDescent="0.2"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V452" s="45"/>
    </row>
    <row r="453" spans="6:22" x14ac:dyDescent="0.2"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V453" s="45"/>
    </row>
    <row r="454" spans="6:22" x14ac:dyDescent="0.2"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V454" s="45"/>
    </row>
    <row r="455" spans="6:22" x14ac:dyDescent="0.2"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V455" s="45"/>
    </row>
    <row r="456" spans="6:22" x14ac:dyDescent="0.2"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V456" s="45"/>
    </row>
    <row r="457" spans="6:22" x14ac:dyDescent="0.2"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V457" s="45"/>
    </row>
    <row r="458" spans="6:22" x14ac:dyDescent="0.2"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V458" s="45"/>
    </row>
    <row r="459" spans="6:22" x14ac:dyDescent="0.2"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V459" s="45"/>
    </row>
    <row r="460" spans="6:22" x14ac:dyDescent="0.2"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V460" s="45"/>
    </row>
    <row r="461" spans="6:22" x14ac:dyDescent="0.2"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V461" s="45"/>
    </row>
    <row r="462" spans="6:22" x14ac:dyDescent="0.2"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V462" s="45"/>
    </row>
    <row r="463" spans="6:22" x14ac:dyDescent="0.2"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V463" s="45"/>
    </row>
    <row r="464" spans="6:22" x14ac:dyDescent="0.2"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V464" s="45"/>
    </row>
    <row r="465" spans="6:22" x14ac:dyDescent="0.2"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V465" s="45"/>
    </row>
    <row r="466" spans="6:22" x14ac:dyDescent="0.2"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V466" s="45"/>
    </row>
    <row r="467" spans="6:22" x14ac:dyDescent="0.2"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V467" s="45"/>
    </row>
    <row r="468" spans="6:22" x14ac:dyDescent="0.2"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V468" s="45"/>
    </row>
    <row r="469" spans="6:22" x14ac:dyDescent="0.2"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V469" s="45"/>
    </row>
    <row r="470" spans="6:22" x14ac:dyDescent="0.2"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V470" s="45"/>
    </row>
    <row r="471" spans="6:22" x14ac:dyDescent="0.2"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V471" s="45"/>
    </row>
    <row r="472" spans="6:22" x14ac:dyDescent="0.2"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V472" s="45"/>
    </row>
    <row r="473" spans="6:22" x14ac:dyDescent="0.2"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V473" s="45"/>
    </row>
    <row r="474" spans="6:22" x14ac:dyDescent="0.2"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V474" s="45"/>
    </row>
    <row r="475" spans="6:22" x14ac:dyDescent="0.2"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V475" s="45"/>
    </row>
    <row r="476" spans="6:22" x14ac:dyDescent="0.2"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V476" s="45"/>
    </row>
    <row r="477" spans="6:22" x14ac:dyDescent="0.2"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V477" s="45"/>
    </row>
    <row r="478" spans="6:22" x14ac:dyDescent="0.2"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V478" s="45"/>
    </row>
    <row r="479" spans="6:22" x14ac:dyDescent="0.2"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V479" s="45"/>
    </row>
    <row r="480" spans="6:22" x14ac:dyDescent="0.2"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V480" s="45"/>
    </row>
    <row r="481" spans="6:22" x14ac:dyDescent="0.2"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V481" s="45"/>
    </row>
    <row r="482" spans="6:22" x14ac:dyDescent="0.2"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V482" s="45"/>
    </row>
    <row r="483" spans="6:22" x14ac:dyDescent="0.2"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V483" s="45"/>
    </row>
    <row r="484" spans="6:22" x14ac:dyDescent="0.2"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V484" s="45"/>
    </row>
    <row r="485" spans="6:22" x14ac:dyDescent="0.2"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V485" s="45"/>
    </row>
    <row r="486" spans="6:22" x14ac:dyDescent="0.2"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V486" s="45"/>
    </row>
    <row r="487" spans="6:22" x14ac:dyDescent="0.2"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V487" s="45"/>
    </row>
    <row r="488" spans="6:22" x14ac:dyDescent="0.2"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V488" s="45"/>
    </row>
    <row r="489" spans="6:22" x14ac:dyDescent="0.2"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V489" s="45"/>
    </row>
    <row r="490" spans="6:22" x14ac:dyDescent="0.2"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V490" s="45"/>
    </row>
    <row r="491" spans="6:22" x14ac:dyDescent="0.2"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V491" s="45"/>
    </row>
    <row r="492" spans="6:22" x14ac:dyDescent="0.2"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V492" s="45"/>
    </row>
    <row r="493" spans="6:22" x14ac:dyDescent="0.2"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V493" s="45"/>
    </row>
    <row r="494" spans="6:22" x14ac:dyDescent="0.2"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V494" s="45"/>
    </row>
    <row r="495" spans="6:22" x14ac:dyDescent="0.2"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V495" s="45"/>
    </row>
    <row r="496" spans="6:22" x14ac:dyDescent="0.2"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V496" s="45"/>
    </row>
    <row r="497" spans="6:22" x14ac:dyDescent="0.2"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V497" s="45"/>
    </row>
    <row r="498" spans="6:22" x14ac:dyDescent="0.2"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V498" s="45"/>
    </row>
    <row r="499" spans="6:22" x14ac:dyDescent="0.2"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V499" s="45"/>
    </row>
    <row r="500" spans="6:22" x14ac:dyDescent="0.2"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V500" s="45"/>
    </row>
    <row r="501" spans="6:22" x14ac:dyDescent="0.2"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V501" s="45"/>
    </row>
    <row r="502" spans="6:22" x14ac:dyDescent="0.2"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V502" s="45"/>
    </row>
    <row r="503" spans="6:22" x14ac:dyDescent="0.2"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V503" s="45"/>
    </row>
    <row r="504" spans="6:22" x14ac:dyDescent="0.2"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V504" s="45"/>
    </row>
    <row r="505" spans="6:22" x14ac:dyDescent="0.2"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V505" s="45"/>
    </row>
    <row r="506" spans="6:22" x14ac:dyDescent="0.2"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V506" s="45"/>
    </row>
    <row r="507" spans="6:22" x14ac:dyDescent="0.2"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V507" s="45"/>
    </row>
    <row r="508" spans="6:22" x14ac:dyDescent="0.2"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V508" s="45"/>
    </row>
    <row r="509" spans="6:22" x14ac:dyDescent="0.2"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V509" s="45"/>
    </row>
    <row r="510" spans="6:22" x14ac:dyDescent="0.2"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V510" s="45"/>
    </row>
    <row r="511" spans="6:22" x14ac:dyDescent="0.2"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V511" s="45"/>
    </row>
    <row r="512" spans="6:22" x14ac:dyDescent="0.2"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V512" s="45"/>
    </row>
    <row r="513" spans="6:22" x14ac:dyDescent="0.2"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V513" s="45"/>
    </row>
    <row r="514" spans="6:22" x14ac:dyDescent="0.2"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V514" s="45"/>
    </row>
    <row r="515" spans="6:22" x14ac:dyDescent="0.2"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V515" s="45"/>
    </row>
    <row r="516" spans="6:22" x14ac:dyDescent="0.2"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V516" s="45"/>
    </row>
    <row r="517" spans="6:22" x14ac:dyDescent="0.2"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V517" s="45"/>
    </row>
    <row r="518" spans="6:22" x14ac:dyDescent="0.2"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V518" s="45"/>
    </row>
    <row r="519" spans="6:22" x14ac:dyDescent="0.2"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V519" s="45"/>
    </row>
    <row r="520" spans="6:22" x14ac:dyDescent="0.2"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V520" s="45"/>
    </row>
    <row r="521" spans="6:22" x14ac:dyDescent="0.2"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V521" s="45"/>
    </row>
    <row r="522" spans="6:22" x14ac:dyDescent="0.2"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V522" s="45"/>
    </row>
    <row r="523" spans="6:22" x14ac:dyDescent="0.2"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V523" s="45"/>
    </row>
    <row r="524" spans="6:22" x14ac:dyDescent="0.2"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V524" s="45"/>
    </row>
    <row r="525" spans="6:22" x14ac:dyDescent="0.2"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V525" s="45"/>
    </row>
    <row r="526" spans="6:22" x14ac:dyDescent="0.2"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V526" s="45"/>
    </row>
    <row r="527" spans="6:22" x14ac:dyDescent="0.2"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V527" s="45"/>
    </row>
    <row r="528" spans="6:22" x14ac:dyDescent="0.2"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V528" s="45"/>
    </row>
    <row r="529" spans="6:22" x14ac:dyDescent="0.2"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V529" s="45"/>
    </row>
    <row r="530" spans="6:22" x14ac:dyDescent="0.2"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V530" s="45"/>
    </row>
    <row r="531" spans="6:22" x14ac:dyDescent="0.2"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V531" s="45"/>
    </row>
    <row r="532" spans="6:22" x14ac:dyDescent="0.2"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V532" s="45"/>
    </row>
    <row r="533" spans="6:22" x14ac:dyDescent="0.2"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V533" s="45"/>
    </row>
    <row r="534" spans="6:22" x14ac:dyDescent="0.2"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V534" s="45"/>
    </row>
    <row r="535" spans="6:22" x14ac:dyDescent="0.2"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V535" s="45"/>
    </row>
    <row r="536" spans="6:22" x14ac:dyDescent="0.2"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V536" s="45"/>
    </row>
    <row r="537" spans="6:22" x14ac:dyDescent="0.2"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V537" s="45"/>
    </row>
    <row r="538" spans="6:22" x14ac:dyDescent="0.2"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V538" s="45"/>
    </row>
    <row r="539" spans="6:22" x14ac:dyDescent="0.2"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V539" s="45"/>
    </row>
    <row r="540" spans="6:22" x14ac:dyDescent="0.2"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V540" s="45"/>
    </row>
    <row r="541" spans="6:22" x14ac:dyDescent="0.2"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V541" s="45"/>
    </row>
    <row r="542" spans="6:22" x14ac:dyDescent="0.2"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V542" s="45"/>
    </row>
    <row r="543" spans="6:22" x14ac:dyDescent="0.2"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V543" s="45"/>
    </row>
    <row r="544" spans="6:22" x14ac:dyDescent="0.2"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V544" s="45"/>
    </row>
    <row r="545" spans="6:22" x14ac:dyDescent="0.2"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V545" s="45"/>
    </row>
    <row r="546" spans="6:22" x14ac:dyDescent="0.2"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V546" s="45"/>
    </row>
    <row r="547" spans="6:22" x14ac:dyDescent="0.2"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V547" s="45"/>
    </row>
    <row r="548" spans="6:22" x14ac:dyDescent="0.2"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V548" s="45"/>
    </row>
    <row r="549" spans="6:22" x14ac:dyDescent="0.2"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V549" s="45"/>
    </row>
    <row r="550" spans="6:22" x14ac:dyDescent="0.2"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V550" s="45"/>
    </row>
    <row r="551" spans="6:22" x14ac:dyDescent="0.2"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V551" s="45"/>
    </row>
    <row r="552" spans="6:22" x14ac:dyDescent="0.2"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V552" s="45"/>
    </row>
    <row r="553" spans="6:22" x14ac:dyDescent="0.2"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V553" s="45"/>
    </row>
    <row r="554" spans="6:22" x14ac:dyDescent="0.2"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V554" s="45"/>
    </row>
    <row r="555" spans="6:22" x14ac:dyDescent="0.2"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V555" s="45"/>
    </row>
    <row r="556" spans="6:22" x14ac:dyDescent="0.2"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V556" s="45"/>
    </row>
    <row r="557" spans="6:22" x14ac:dyDescent="0.2"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V557" s="45"/>
    </row>
    <row r="558" spans="6:22" x14ac:dyDescent="0.2"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V558" s="45"/>
    </row>
    <row r="559" spans="6:22" x14ac:dyDescent="0.2"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V559" s="45"/>
    </row>
    <row r="560" spans="6:22" x14ac:dyDescent="0.2"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V560" s="45"/>
    </row>
    <row r="561" spans="6:22" x14ac:dyDescent="0.2"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V561" s="45"/>
    </row>
    <row r="562" spans="6:22" x14ac:dyDescent="0.2"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V562" s="45"/>
    </row>
    <row r="563" spans="6:22" x14ac:dyDescent="0.2"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V563" s="45"/>
    </row>
    <row r="564" spans="6:22" x14ac:dyDescent="0.2"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V564" s="45"/>
    </row>
    <row r="565" spans="6:22" x14ac:dyDescent="0.2"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V565" s="45"/>
    </row>
    <row r="566" spans="6:22" x14ac:dyDescent="0.2"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V566" s="45"/>
    </row>
    <row r="567" spans="6:22" x14ac:dyDescent="0.2"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V567" s="45"/>
    </row>
    <row r="568" spans="6:22" x14ac:dyDescent="0.2"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V568" s="45"/>
    </row>
    <row r="569" spans="6:22" x14ac:dyDescent="0.2"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V569" s="45"/>
    </row>
    <row r="570" spans="6:22" x14ac:dyDescent="0.2"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V570" s="45"/>
    </row>
    <row r="571" spans="6:22" x14ac:dyDescent="0.2"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V571" s="45"/>
    </row>
    <row r="572" spans="6:22" x14ac:dyDescent="0.2"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V572" s="45"/>
    </row>
    <row r="573" spans="6:22" x14ac:dyDescent="0.2"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V573" s="45"/>
    </row>
    <row r="574" spans="6:22" x14ac:dyDescent="0.2"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V574" s="45"/>
    </row>
    <row r="575" spans="6:22" x14ac:dyDescent="0.2"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V575" s="45"/>
    </row>
    <row r="576" spans="6:22" x14ac:dyDescent="0.2"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V576" s="45"/>
    </row>
    <row r="577" spans="6:22" x14ac:dyDescent="0.2"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V577" s="45"/>
    </row>
    <row r="578" spans="6:22" x14ac:dyDescent="0.2"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V578" s="45"/>
    </row>
    <row r="579" spans="6:22" x14ac:dyDescent="0.2"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V579" s="45"/>
    </row>
    <row r="580" spans="6:22" x14ac:dyDescent="0.2"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V580" s="45"/>
    </row>
    <row r="581" spans="6:22" x14ac:dyDescent="0.2"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V581" s="45"/>
    </row>
    <row r="582" spans="6:22" x14ac:dyDescent="0.2"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V582" s="45"/>
    </row>
    <row r="583" spans="6:22" x14ac:dyDescent="0.2"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V583" s="45"/>
    </row>
    <row r="584" spans="6:22" x14ac:dyDescent="0.2"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V584" s="45"/>
    </row>
    <row r="585" spans="6:22" x14ac:dyDescent="0.2"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V585" s="45"/>
    </row>
    <row r="586" spans="6:22" x14ac:dyDescent="0.2"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V586" s="45"/>
    </row>
    <row r="587" spans="6:22" x14ac:dyDescent="0.2"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V587" s="45"/>
    </row>
    <row r="588" spans="6:22" x14ac:dyDescent="0.2"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V588" s="45"/>
    </row>
    <row r="589" spans="6:22" x14ac:dyDescent="0.2"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V589" s="45"/>
    </row>
    <row r="590" spans="6:22" x14ac:dyDescent="0.2"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V590" s="45"/>
    </row>
    <row r="591" spans="6:22" x14ac:dyDescent="0.2"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V591" s="45"/>
    </row>
    <row r="592" spans="6:22" x14ac:dyDescent="0.2"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V592" s="45"/>
    </row>
    <row r="593" spans="6:22" x14ac:dyDescent="0.2"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V593" s="45"/>
    </row>
    <row r="594" spans="6:22" x14ac:dyDescent="0.2"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V594" s="45"/>
    </row>
    <row r="595" spans="6:22" x14ac:dyDescent="0.2"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V595" s="45"/>
    </row>
    <row r="596" spans="6:22" x14ac:dyDescent="0.2"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V596" s="45"/>
    </row>
    <row r="597" spans="6:22" x14ac:dyDescent="0.2"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V597" s="45"/>
    </row>
    <row r="598" spans="6:22" x14ac:dyDescent="0.2"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V598" s="45"/>
    </row>
    <row r="599" spans="6:22" x14ac:dyDescent="0.2"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V599" s="45"/>
    </row>
    <row r="600" spans="6:22" x14ac:dyDescent="0.2"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V600" s="45"/>
    </row>
    <row r="601" spans="6:22" x14ac:dyDescent="0.2"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V601" s="45"/>
    </row>
    <row r="602" spans="6:22" x14ac:dyDescent="0.2"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V602" s="45"/>
    </row>
    <row r="603" spans="6:22" x14ac:dyDescent="0.2"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V603" s="45"/>
    </row>
    <row r="604" spans="6:22" x14ac:dyDescent="0.2"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V604" s="45"/>
    </row>
    <row r="605" spans="6:22" x14ac:dyDescent="0.2"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V605" s="45"/>
    </row>
    <row r="606" spans="6:22" x14ac:dyDescent="0.2"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V606" s="45"/>
    </row>
    <row r="607" spans="6:22" x14ac:dyDescent="0.2"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V607" s="45"/>
    </row>
    <row r="608" spans="6:22" x14ac:dyDescent="0.2"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V608" s="45"/>
    </row>
    <row r="609" spans="6:22" x14ac:dyDescent="0.2"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V609" s="45"/>
    </row>
    <row r="610" spans="6:22" x14ac:dyDescent="0.2"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V610" s="45"/>
    </row>
    <row r="611" spans="6:22" x14ac:dyDescent="0.2"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V611" s="45"/>
    </row>
    <row r="612" spans="6:22" x14ac:dyDescent="0.2"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V612" s="45"/>
    </row>
    <row r="613" spans="6:22" x14ac:dyDescent="0.2"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V613" s="45"/>
    </row>
    <row r="614" spans="6:22" x14ac:dyDescent="0.2"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V614" s="45"/>
    </row>
    <row r="615" spans="6:22" x14ac:dyDescent="0.2"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V615" s="45"/>
    </row>
    <row r="616" spans="6:22" x14ac:dyDescent="0.2"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V616" s="45"/>
    </row>
    <row r="617" spans="6:22" x14ac:dyDescent="0.2"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V617" s="45"/>
    </row>
    <row r="618" spans="6:22" x14ac:dyDescent="0.2"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V618" s="45"/>
    </row>
    <row r="619" spans="6:22" x14ac:dyDescent="0.2"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V619" s="45"/>
    </row>
    <row r="620" spans="6:22" x14ac:dyDescent="0.2"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V620" s="45"/>
    </row>
    <row r="621" spans="6:22" x14ac:dyDescent="0.2"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V621" s="45"/>
    </row>
    <row r="622" spans="6:22" x14ac:dyDescent="0.2"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V622" s="45"/>
    </row>
    <row r="623" spans="6:22" x14ac:dyDescent="0.2"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V623" s="45"/>
    </row>
    <row r="624" spans="6:22" x14ac:dyDescent="0.2"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V624" s="45"/>
    </row>
    <row r="625" spans="6:22" x14ac:dyDescent="0.2"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V625" s="45"/>
    </row>
    <row r="626" spans="6:22" x14ac:dyDescent="0.2"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V626" s="45"/>
    </row>
    <row r="627" spans="6:22" x14ac:dyDescent="0.2"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V627" s="45"/>
    </row>
    <row r="628" spans="6:22" x14ac:dyDescent="0.2"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V628" s="45"/>
    </row>
    <row r="629" spans="6:22" x14ac:dyDescent="0.2"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V629" s="45"/>
    </row>
    <row r="630" spans="6:22" x14ac:dyDescent="0.2"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V630" s="45"/>
    </row>
    <row r="631" spans="6:22" x14ac:dyDescent="0.2"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V631" s="45"/>
    </row>
    <row r="632" spans="6:22" x14ac:dyDescent="0.2"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V632" s="45"/>
    </row>
    <row r="633" spans="6:22" x14ac:dyDescent="0.2"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V633" s="45"/>
    </row>
    <row r="634" spans="6:22" x14ac:dyDescent="0.2"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V634" s="45"/>
    </row>
    <row r="635" spans="6:22" x14ac:dyDescent="0.2"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V635" s="45"/>
    </row>
    <row r="636" spans="6:22" x14ac:dyDescent="0.2"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V636" s="45"/>
    </row>
    <row r="637" spans="6:22" x14ac:dyDescent="0.2"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V637" s="45"/>
    </row>
    <row r="638" spans="6:22" x14ac:dyDescent="0.2"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V638" s="45"/>
    </row>
    <row r="639" spans="6:22" x14ac:dyDescent="0.2"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V639" s="45"/>
    </row>
    <row r="640" spans="6:22" x14ac:dyDescent="0.2"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V640" s="45"/>
    </row>
    <row r="641" spans="6:22" x14ac:dyDescent="0.2"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V641" s="45"/>
    </row>
    <row r="642" spans="6:22" x14ac:dyDescent="0.2"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V642" s="45"/>
    </row>
    <row r="643" spans="6:22" x14ac:dyDescent="0.2"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V643" s="45"/>
    </row>
    <row r="644" spans="6:22" x14ac:dyDescent="0.2"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V644" s="45"/>
    </row>
    <row r="645" spans="6:22" x14ac:dyDescent="0.2"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V645" s="45"/>
    </row>
    <row r="646" spans="6:22" x14ac:dyDescent="0.2"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V646" s="45"/>
    </row>
    <row r="647" spans="6:22" x14ac:dyDescent="0.2"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V647" s="45"/>
    </row>
    <row r="648" spans="6:22" x14ac:dyDescent="0.2"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V648" s="45"/>
    </row>
    <row r="649" spans="6:22" x14ac:dyDescent="0.2"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V649" s="45"/>
    </row>
    <row r="650" spans="6:22" x14ac:dyDescent="0.2"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V650" s="45"/>
    </row>
    <row r="651" spans="6:22" x14ac:dyDescent="0.2"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V651" s="45"/>
    </row>
    <row r="652" spans="6:22" x14ac:dyDescent="0.2"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V652" s="45"/>
    </row>
    <row r="653" spans="6:22" x14ac:dyDescent="0.2"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V653" s="45"/>
    </row>
    <row r="654" spans="6:22" x14ac:dyDescent="0.2"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V654" s="45"/>
    </row>
    <row r="655" spans="6:22" x14ac:dyDescent="0.2"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V655" s="45"/>
    </row>
    <row r="656" spans="6:22" x14ac:dyDescent="0.2"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V656" s="45"/>
    </row>
    <row r="657" spans="6:22" x14ac:dyDescent="0.2"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V657" s="45"/>
    </row>
    <row r="658" spans="6:22" x14ac:dyDescent="0.2"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V658" s="45"/>
    </row>
    <row r="659" spans="6:22" x14ac:dyDescent="0.2"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V659" s="45"/>
    </row>
    <row r="660" spans="6:22" x14ac:dyDescent="0.2"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V660" s="45"/>
    </row>
    <row r="661" spans="6:22" x14ac:dyDescent="0.2"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V661" s="45"/>
    </row>
    <row r="662" spans="6:22" x14ac:dyDescent="0.2"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V662" s="45"/>
    </row>
    <row r="663" spans="6:22" x14ac:dyDescent="0.2"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V663" s="45"/>
    </row>
    <row r="664" spans="6:22" x14ac:dyDescent="0.2"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V664" s="45"/>
    </row>
    <row r="665" spans="6:22" x14ac:dyDescent="0.2"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V665" s="45"/>
    </row>
    <row r="666" spans="6:22" x14ac:dyDescent="0.2"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V666" s="45"/>
    </row>
    <row r="667" spans="6:22" x14ac:dyDescent="0.2"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V667" s="45"/>
    </row>
    <row r="668" spans="6:22" x14ac:dyDescent="0.2"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V668" s="45"/>
    </row>
    <row r="669" spans="6:22" x14ac:dyDescent="0.2"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V669" s="45"/>
    </row>
    <row r="670" spans="6:22" x14ac:dyDescent="0.2"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V670" s="45"/>
    </row>
    <row r="671" spans="6:22" x14ac:dyDescent="0.2"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V671" s="45"/>
    </row>
    <row r="672" spans="6:22" x14ac:dyDescent="0.2"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V672" s="45"/>
    </row>
    <row r="673" spans="6:22" x14ac:dyDescent="0.2"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V673" s="45"/>
    </row>
    <row r="674" spans="6:22" x14ac:dyDescent="0.2"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V674" s="45"/>
    </row>
    <row r="675" spans="6:22" x14ac:dyDescent="0.2"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V675" s="45"/>
    </row>
    <row r="676" spans="6:22" x14ac:dyDescent="0.2"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V676" s="45"/>
    </row>
    <row r="677" spans="6:22" x14ac:dyDescent="0.2"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V677" s="45"/>
    </row>
    <row r="678" spans="6:22" x14ac:dyDescent="0.2"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V678" s="45"/>
    </row>
    <row r="679" spans="6:22" x14ac:dyDescent="0.2"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V679" s="45"/>
    </row>
    <row r="680" spans="6:22" x14ac:dyDescent="0.2"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V680" s="45"/>
    </row>
    <row r="681" spans="6:22" x14ac:dyDescent="0.2"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V681" s="45"/>
    </row>
    <row r="682" spans="6:22" x14ac:dyDescent="0.2"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V682" s="45"/>
    </row>
    <row r="683" spans="6:22" x14ac:dyDescent="0.2"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V683" s="45"/>
    </row>
    <row r="684" spans="6:22" x14ac:dyDescent="0.2"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V684" s="45"/>
    </row>
    <row r="685" spans="6:22" x14ac:dyDescent="0.2"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V685" s="45"/>
    </row>
    <row r="686" spans="6:22" x14ac:dyDescent="0.2"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V686" s="45"/>
    </row>
    <row r="687" spans="6:22" x14ac:dyDescent="0.2"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V687" s="45"/>
    </row>
    <row r="688" spans="6:22" x14ac:dyDescent="0.2"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V688" s="45"/>
    </row>
    <row r="689" spans="6:22" x14ac:dyDescent="0.2"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V689" s="45"/>
    </row>
    <row r="690" spans="6:22" x14ac:dyDescent="0.2"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V690" s="45"/>
    </row>
    <row r="691" spans="6:22" x14ac:dyDescent="0.2"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V691" s="45"/>
    </row>
    <row r="692" spans="6:22" x14ac:dyDescent="0.2"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V692" s="45"/>
    </row>
    <row r="693" spans="6:22" x14ac:dyDescent="0.2"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V693" s="45"/>
    </row>
    <row r="694" spans="6:22" x14ac:dyDescent="0.2"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V694" s="45"/>
    </row>
    <row r="695" spans="6:22" x14ac:dyDescent="0.2"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V695" s="45"/>
    </row>
    <row r="696" spans="6:22" x14ac:dyDescent="0.2"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V696" s="45"/>
    </row>
    <row r="697" spans="6:22" x14ac:dyDescent="0.2"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V697" s="45"/>
    </row>
    <row r="698" spans="6:22" x14ac:dyDescent="0.2"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V698" s="45"/>
    </row>
    <row r="699" spans="6:22" x14ac:dyDescent="0.2"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V699" s="45"/>
    </row>
    <row r="700" spans="6:22" x14ac:dyDescent="0.2"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V700" s="45"/>
    </row>
    <row r="701" spans="6:22" x14ac:dyDescent="0.2"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V701" s="45"/>
    </row>
    <row r="702" spans="6:22" x14ac:dyDescent="0.2"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V702" s="45"/>
    </row>
    <row r="703" spans="6:22" x14ac:dyDescent="0.2"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V703" s="45"/>
    </row>
    <row r="704" spans="6:22" x14ac:dyDescent="0.2"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V704" s="45"/>
    </row>
    <row r="705" spans="6:22" x14ac:dyDescent="0.2"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V705" s="45"/>
    </row>
    <row r="706" spans="6:22" x14ac:dyDescent="0.2"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V706" s="45"/>
    </row>
    <row r="707" spans="6:22" x14ac:dyDescent="0.2"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V707" s="45"/>
    </row>
    <row r="708" spans="6:22" x14ac:dyDescent="0.2"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V708" s="45"/>
    </row>
    <row r="709" spans="6:22" x14ac:dyDescent="0.2"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V709" s="45"/>
    </row>
    <row r="710" spans="6:22" x14ac:dyDescent="0.2"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V710" s="45"/>
    </row>
    <row r="711" spans="6:22" x14ac:dyDescent="0.2"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V711" s="45"/>
    </row>
    <row r="712" spans="6:22" x14ac:dyDescent="0.2"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V712" s="45"/>
    </row>
    <row r="713" spans="6:22" x14ac:dyDescent="0.2"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V713" s="45"/>
    </row>
    <row r="714" spans="6:22" x14ac:dyDescent="0.2"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V714" s="45"/>
    </row>
    <row r="715" spans="6:22" x14ac:dyDescent="0.2"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V715" s="45"/>
    </row>
    <row r="716" spans="6:22" x14ac:dyDescent="0.2"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V716" s="45"/>
    </row>
    <row r="717" spans="6:22" x14ac:dyDescent="0.2"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V717" s="45"/>
    </row>
    <row r="718" spans="6:22" x14ac:dyDescent="0.2"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V718" s="45"/>
    </row>
    <row r="719" spans="6:22" x14ac:dyDescent="0.2"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V719" s="45"/>
    </row>
    <row r="720" spans="6:22" x14ac:dyDescent="0.2"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V720" s="45"/>
    </row>
    <row r="721" spans="6:22" x14ac:dyDescent="0.2"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V721" s="45"/>
    </row>
    <row r="722" spans="6:22" x14ac:dyDescent="0.2"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V722" s="45"/>
    </row>
    <row r="723" spans="6:22" x14ac:dyDescent="0.2"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V723" s="45"/>
    </row>
    <row r="724" spans="6:22" x14ac:dyDescent="0.2"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V724" s="45"/>
    </row>
    <row r="725" spans="6:22" x14ac:dyDescent="0.2"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V725" s="45"/>
    </row>
    <row r="726" spans="6:22" x14ac:dyDescent="0.2"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V726" s="45"/>
    </row>
    <row r="727" spans="6:22" x14ac:dyDescent="0.2"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V727" s="45"/>
    </row>
    <row r="728" spans="6:22" x14ac:dyDescent="0.2"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V728" s="45"/>
    </row>
    <row r="729" spans="6:22" x14ac:dyDescent="0.2"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V729" s="45"/>
    </row>
    <row r="730" spans="6:22" x14ac:dyDescent="0.2"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V730" s="45"/>
    </row>
    <row r="731" spans="6:22" x14ac:dyDescent="0.2"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V731" s="45"/>
    </row>
    <row r="732" spans="6:22" x14ac:dyDescent="0.2"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V732" s="45"/>
    </row>
    <row r="733" spans="6:22" x14ac:dyDescent="0.2"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V733" s="45"/>
    </row>
    <row r="734" spans="6:22" x14ac:dyDescent="0.2"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V734" s="45"/>
    </row>
    <row r="735" spans="6:22" x14ac:dyDescent="0.2"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V735" s="45"/>
    </row>
    <row r="736" spans="6:22" x14ac:dyDescent="0.2"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V736" s="45"/>
    </row>
    <row r="737" spans="6:22" x14ac:dyDescent="0.2"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V737" s="45"/>
    </row>
    <row r="738" spans="6:22" x14ac:dyDescent="0.2"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V738" s="45"/>
    </row>
    <row r="739" spans="6:22" x14ac:dyDescent="0.2"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V739" s="45"/>
    </row>
    <row r="740" spans="6:22" x14ac:dyDescent="0.2"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V740" s="45"/>
    </row>
    <row r="741" spans="6:22" x14ac:dyDescent="0.2"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V741" s="45"/>
    </row>
    <row r="742" spans="6:22" x14ac:dyDescent="0.2"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V742" s="45"/>
    </row>
    <row r="743" spans="6:22" x14ac:dyDescent="0.2"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V743" s="45"/>
    </row>
    <row r="744" spans="6:22" x14ac:dyDescent="0.2"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V744" s="45"/>
    </row>
    <row r="745" spans="6:22" x14ac:dyDescent="0.2"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V745" s="45"/>
    </row>
    <row r="746" spans="6:22" x14ac:dyDescent="0.2"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V746" s="45"/>
    </row>
    <row r="747" spans="6:22" x14ac:dyDescent="0.2"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V747" s="45"/>
    </row>
    <row r="748" spans="6:22" x14ac:dyDescent="0.2"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V748" s="45"/>
    </row>
    <row r="749" spans="6:22" x14ac:dyDescent="0.2"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V749" s="45"/>
    </row>
    <row r="750" spans="6:22" x14ac:dyDescent="0.2"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V750" s="45"/>
    </row>
    <row r="751" spans="6:22" x14ac:dyDescent="0.2"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V751" s="45"/>
    </row>
    <row r="752" spans="6:22" x14ac:dyDescent="0.2"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V752" s="45"/>
    </row>
    <row r="753" spans="6:22" x14ac:dyDescent="0.2"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V753" s="45"/>
    </row>
    <row r="754" spans="6:22" x14ac:dyDescent="0.2"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V754" s="45"/>
    </row>
    <row r="755" spans="6:22" x14ac:dyDescent="0.2"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V755" s="45"/>
    </row>
    <row r="756" spans="6:22" x14ac:dyDescent="0.2"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V756" s="45"/>
    </row>
    <row r="757" spans="6:22" x14ac:dyDescent="0.2"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V757" s="45"/>
    </row>
    <row r="758" spans="6:22" x14ac:dyDescent="0.2"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V758" s="45"/>
    </row>
    <row r="759" spans="6:22" x14ac:dyDescent="0.2"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V759" s="45"/>
    </row>
    <row r="760" spans="6:22" x14ac:dyDescent="0.2"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V760" s="45"/>
    </row>
    <row r="761" spans="6:22" x14ac:dyDescent="0.2"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V761" s="45"/>
    </row>
    <row r="762" spans="6:22" x14ac:dyDescent="0.2"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V762" s="45"/>
    </row>
    <row r="763" spans="6:22" x14ac:dyDescent="0.2"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V763" s="45"/>
    </row>
    <row r="764" spans="6:22" x14ac:dyDescent="0.2"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V764" s="45"/>
    </row>
    <row r="765" spans="6:22" x14ac:dyDescent="0.2"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V765" s="45"/>
    </row>
    <row r="766" spans="6:22" x14ac:dyDescent="0.2"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V766" s="45"/>
    </row>
    <row r="767" spans="6:22" x14ac:dyDescent="0.2"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V767" s="45"/>
    </row>
    <row r="768" spans="6:22" x14ac:dyDescent="0.2"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V768" s="45"/>
    </row>
    <row r="769" spans="6:22" x14ac:dyDescent="0.2"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V769" s="45"/>
    </row>
    <row r="770" spans="6:22" x14ac:dyDescent="0.2"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V770" s="45"/>
    </row>
    <row r="771" spans="6:22" x14ac:dyDescent="0.2"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V771" s="45"/>
    </row>
    <row r="772" spans="6:22" x14ac:dyDescent="0.2"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V772" s="45"/>
    </row>
    <row r="773" spans="6:22" x14ac:dyDescent="0.2"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V773" s="45"/>
    </row>
    <row r="774" spans="6:22" x14ac:dyDescent="0.2"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V774" s="45"/>
    </row>
    <row r="775" spans="6:22" x14ac:dyDescent="0.2"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V775" s="45"/>
    </row>
    <row r="776" spans="6:22" x14ac:dyDescent="0.2"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V776" s="45"/>
    </row>
    <row r="777" spans="6:22" x14ac:dyDescent="0.2"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V777" s="45"/>
    </row>
    <row r="778" spans="6:22" x14ac:dyDescent="0.2"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V778" s="45"/>
    </row>
    <row r="779" spans="6:22" x14ac:dyDescent="0.2"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V779" s="45"/>
    </row>
    <row r="780" spans="6:22" x14ac:dyDescent="0.2"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V780" s="45"/>
    </row>
    <row r="781" spans="6:22" x14ac:dyDescent="0.2"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V781" s="45"/>
    </row>
    <row r="782" spans="6:22" x14ac:dyDescent="0.2"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V782" s="45"/>
    </row>
    <row r="783" spans="6:22" x14ac:dyDescent="0.2"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V783" s="45"/>
    </row>
    <row r="784" spans="6:22" x14ac:dyDescent="0.2"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V784" s="45"/>
    </row>
    <row r="785" spans="6:22" x14ac:dyDescent="0.2"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V785" s="45"/>
    </row>
    <row r="786" spans="6:22" x14ac:dyDescent="0.2"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V786" s="45"/>
    </row>
    <row r="787" spans="6:22" x14ac:dyDescent="0.2"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V787" s="45"/>
    </row>
    <row r="788" spans="6:22" x14ac:dyDescent="0.2"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V788" s="45"/>
    </row>
    <row r="789" spans="6:22" x14ac:dyDescent="0.2"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V789" s="45"/>
    </row>
    <row r="790" spans="6:22" x14ac:dyDescent="0.2"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V790" s="45"/>
    </row>
    <row r="791" spans="6:22" x14ac:dyDescent="0.2"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V791" s="45"/>
    </row>
    <row r="792" spans="6:22" x14ac:dyDescent="0.2"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V792" s="45"/>
    </row>
    <row r="793" spans="6:22" x14ac:dyDescent="0.2"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V793" s="45"/>
    </row>
    <row r="794" spans="6:22" x14ac:dyDescent="0.2"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V794" s="45"/>
    </row>
    <row r="795" spans="6:22" x14ac:dyDescent="0.2"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V795" s="45"/>
    </row>
    <row r="796" spans="6:22" x14ac:dyDescent="0.2"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V796" s="45"/>
    </row>
    <row r="797" spans="6:22" x14ac:dyDescent="0.2"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V797" s="45"/>
    </row>
    <row r="798" spans="6:22" x14ac:dyDescent="0.2"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V798" s="45"/>
    </row>
    <row r="799" spans="6:22" x14ac:dyDescent="0.2"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V799" s="45"/>
    </row>
    <row r="800" spans="6:22" x14ac:dyDescent="0.2"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V800" s="45"/>
    </row>
    <row r="801" spans="6:22" x14ac:dyDescent="0.2"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V801" s="45"/>
    </row>
    <row r="802" spans="6:22" x14ac:dyDescent="0.2"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V802" s="45"/>
    </row>
    <row r="803" spans="6:22" x14ac:dyDescent="0.2"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V803" s="45"/>
    </row>
    <row r="804" spans="6:22" x14ac:dyDescent="0.2"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V804" s="45"/>
    </row>
    <row r="805" spans="6:22" x14ac:dyDescent="0.2"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V805" s="45"/>
    </row>
    <row r="806" spans="6:22" x14ac:dyDescent="0.2"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V806" s="45"/>
    </row>
    <row r="807" spans="6:22" x14ac:dyDescent="0.2"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V807" s="45"/>
    </row>
    <row r="808" spans="6:22" x14ac:dyDescent="0.2"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V808" s="45"/>
    </row>
    <row r="809" spans="6:22" x14ac:dyDescent="0.2"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V809" s="45"/>
    </row>
    <row r="810" spans="6:22" x14ac:dyDescent="0.2"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V810" s="45"/>
    </row>
    <row r="811" spans="6:22" x14ac:dyDescent="0.2">
      <c r="V811" s="45"/>
    </row>
    <row r="812" spans="6:22" x14ac:dyDescent="0.2">
      <c r="V812" s="45"/>
    </row>
    <row r="813" spans="6:22" x14ac:dyDescent="0.2">
      <c r="V813" s="45"/>
    </row>
    <row r="814" spans="6:22" x14ac:dyDescent="0.2">
      <c r="V814" s="45"/>
    </row>
    <row r="815" spans="6:22" x14ac:dyDescent="0.2">
      <c r="V815" s="45"/>
    </row>
    <row r="816" spans="6:22" x14ac:dyDescent="0.2">
      <c r="V816" s="45"/>
    </row>
    <row r="817" spans="22:22" x14ac:dyDescent="0.2">
      <c r="V817" s="45"/>
    </row>
    <row r="818" spans="22:22" x14ac:dyDescent="0.2">
      <c r="V818" s="45"/>
    </row>
    <row r="819" spans="22:22" x14ac:dyDescent="0.2">
      <c r="V819" s="45"/>
    </row>
    <row r="820" spans="22:22" x14ac:dyDescent="0.2">
      <c r="V820" s="45"/>
    </row>
    <row r="821" spans="22:22" x14ac:dyDescent="0.2">
      <c r="V821" s="45"/>
    </row>
    <row r="822" spans="22:22" x14ac:dyDescent="0.2">
      <c r="V822" s="45"/>
    </row>
    <row r="823" spans="22:22" x14ac:dyDescent="0.2">
      <c r="V823" s="45"/>
    </row>
    <row r="824" spans="22:22" x14ac:dyDescent="0.2">
      <c r="V824" s="45"/>
    </row>
    <row r="825" spans="22:22" x14ac:dyDescent="0.2">
      <c r="V825" s="45"/>
    </row>
    <row r="826" spans="22:22" x14ac:dyDescent="0.2">
      <c r="V826" s="45"/>
    </row>
    <row r="827" spans="22:22" x14ac:dyDescent="0.2">
      <c r="V827" s="45"/>
    </row>
    <row r="828" spans="22:22" x14ac:dyDescent="0.2">
      <c r="V828" s="45"/>
    </row>
    <row r="829" spans="22:22" x14ac:dyDescent="0.2">
      <c r="V829" s="45"/>
    </row>
    <row r="830" spans="22:22" x14ac:dyDescent="0.2">
      <c r="V830" s="45"/>
    </row>
    <row r="831" spans="22:22" x14ac:dyDescent="0.2">
      <c r="V831" s="45"/>
    </row>
    <row r="832" spans="22:22" x14ac:dyDescent="0.2">
      <c r="V832" s="45"/>
    </row>
    <row r="833" spans="22:22" x14ac:dyDescent="0.2">
      <c r="V833" s="45"/>
    </row>
    <row r="834" spans="22:22" x14ac:dyDescent="0.2">
      <c r="V834" s="45"/>
    </row>
    <row r="835" spans="22:22" x14ac:dyDescent="0.2">
      <c r="V835" s="45"/>
    </row>
    <row r="836" spans="22:22" x14ac:dyDescent="0.2">
      <c r="V836" s="45"/>
    </row>
    <row r="837" spans="22:22" x14ac:dyDescent="0.2">
      <c r="V837" s="45"/>
    </row>
    <row r="838" spans="22:22" x14ac:dyDescent="0.2">
      <c r="V838" s="45"/>
    </row>
    <row r="839" spans="22:22" x14ac:dyDescent="0.2">
      <c r="V839" s="45"/>
    </row>
    <row r="840" spans="22:22" x14ac:dyDescent="0.2">
      <c r="V840" s="45"/>
    </row>
    <row r="841" spans="22:22" x14ac:dyDescent="0.2">
      <c r="V841" s="45"/>
    </row>
    <row r="842" spans="22:22" x14ac:dyDescent="0.2">
      <c r="V842" s="45"/>
    </row>
    <row r="843" spans="22:22" x14ac:dyDescent="0.2">
      <c r="V843" s="45"/>
    </row>
    <row r="844" spans="22:22" x14ac:dyDescent="0.2">
      <c r="V844" s="45"/>
    </row>
    <row r="845" spans="22:22" x14ac:dyDescent="0.2">
      <c r="V845" s="45"/>
    </row>
    <row r="846" spans="22:22" x14ac:dyDescent="0.2">
      <c r="V846" s="45"/>
    </row>
    <row r="847" spans="22:22" x14ac:dyDescent="0.2">
      <c r="V847" s="45"/>
    </row>
    <row r="848" spans="22:22" x14ac:dyDescent="0.2">
      <c r="V848" s="45"/>
    </row>
    <row r="849" spans="22:22" x14ac:dyDescent="0.2">
      <c r="V849" s="45"/>
    </row>
    <row r="850" spans="22:22" x14ac:dyDescent="0.2">
      <c r="V850" s="45"/>
    </row>
    <row r="851" spans="22:22" x14ac:dyDescent="0.2">
      <c r="V851" s="45"/>
    </row>
    <row r="852" spans="22:22" x14ac:dyDescent="0.2">
      <c r="V852" s="45"/>
    </row>
    <row r="853" spans="22:22" x14ac:dyDescent="0.2">
      <c r="V853" s="45"/>
    </row>
    <row r="854" spans="22:22" x14ac:dyDescent="0.2">
      <c r="V854" s="45"/>
    </row>
    <row r="855" spans="22:22" x14ac:dyDescent="0.2">
      <c r="V855" s="45"/>
    </row>
    <row r="856" spans="22:22" x14ac:dyDescent="0.2">
      <c r="V856" s="45"/>
    </row>
    <row r="857" spans="22:22" x14ac:dyDescent="0.2">
      <c r="V857" s="45"/>
    </row>
    <row r="858" spans="22:22" x14ac:dyDescent="0.2">
      <c r="V858" s="45"/>
    </row>
    <row r="859" spans="22:22" x14ac:dyDescent="0.2">
      <c r="V859" s="45"/>
    </row>
    <row r="860" spans="22:22" x14ac:dyDescent="0.2">
      <c r="V860" s="45"/>
    </row>
    <row r="861" spans="22:22" x14ac:dyDescent="0.2">
      <c r="V861" s="45"/>
    </row>
    <row r="862" spans="22:22" x14ac:dyDescent="0.2">
      <c r="V862" s="45"/>
    </row>
    <row r="863" spans="22:22" x14ac:dyDescent="0.2">
      <c r="V863" s="45"/>
    </row>
    <row r="864" spans="22:22" x14ac:dyDescent="0.2">
      <c r="V864" s="45"/>
    </row>
    <row r="865" spans="22:22" x14ac:dyDescent="0.2">
      <c r="V865" s="45"/>
    </row>
    <row r="866" spans="22:22" x14ac:dyDescent="0.2">
      <c r="V866" s="45"/>
    </row>
    <row r="867" spans="22:22" x14ac:dyDescent="0.2">
      <c r="V867" s="45"/>
    </row>
    <row r="868" spans="22:22" x14ac:dyDescent="0.2">
      <c r="V868" s="45"/>
    </row>
    <row r="869" spans="22:22" x14ac:dyDescent="0.2">
      <c r="V869" s="45"/>
    </row>
    <row r="870" spans="22:22" x14ac:dyDescent="0.2">
      <c r="V870" s="45"/>
    </row>
    <row r="871" spans="22:22" x14ac:dyDescent="0.2">
      <c r="V871" s="45"/>
    </row>
    <row r="872" spans="22:22" x14ac:dyDescent="0.2">
      <c r="V872" s="45"/>
    </row>
    <row r="873" spans="22:22" x14ac:dyDescent="0.2">
      <c r="V873" s="45"/>
    </row>
    <row r="874" spans="22:22" x14ac:dyDescent="0.2">
      <c r="V874" s="45"/>
    </row>
    <row r="875" spans="22:22" x14ac:dyDescent="0.2">
      <c r="V875" s="45"/>
    </row>
    <row r="876" spans="22:22" x14ac:dyDescent="0.2">
      <c r="V876" s="45"/>
    </row>
    <row r="877" spans="22:22" x14ac:dyDescent="0.2">
      <c r="V877" s="45"/>
    </row>
    <row r="878" spans="22:22" x14ac:dyDescent="0.2">
      <c r="V878" s="45"/>
    </row>
    <row r="879" spans="22:22" x14ac:dyDescent="0.2">
      <c r="V879" s="45"/>
    </row>
    <row r="880" spans="22:22" x14ac:dyDescent="0.2">
      <c r="V880" s="45"/>
    </row>
    <row r="881" spans="22:22" x14ac:dyDescent="0.2">
      <c r="V881" s="45"/>
    </row>
    <row r="882" spans="22:22" x14ac:dyDescent="0.2">
      <c r="V882" s="45"/>
    </row>
    <row r="883" spans="22:22" x14ac:dyDescent="0.2">
      <c r="V883" s="45"/>
    </row>
    <row r="884" spans="22:22" x14ac:dyDescent="0.2">
      <c r="V884" s="45"/>
    </row>
    <row r="885" spans="22:22" x14ac:dyDescent="0.2">
      <c r="V885" s="45"/>
    </row>
    <row r="886" spans="22:22" x14ac:dyDescent="0.2">
      <c r="V886" s="45"/>
    </row>
    <row r="887" spans="22:22" x14ac:dyDescent="0.2">
      <c r="V887" s="45"/>
    </row>
    <row r="888" spans="22:22" x14ac:dyDescent="0.2">
      <c r="V888" s="45"/>
    </row>
    <row r="889" spans="22:22" x14ac:dyDescent="0.2">
      <c r="V889" s="45"/>
    </row>
    <row r="890" spans="22:22" x14ac:dyDescent="0.2">
      <c r="V890" s="45"/>
    </row>
    <row r="891" spans="22:22" x14ac:dyDescent="0.2">
      <c r="V891" s="45"/>
    </row>
    <row r="892" spans="22:22" x14ac:dyDescent="0.2">
      <c r="V892" s="45"/>
    </row>
    <row r="893" spans="22:22" x14ac:dyDescent="0.2">
      <c r="V893" s="45"/>
    </row>
    <row r="894" spans="22:22" x14ac:dyDescent="0.2">
      <c r="V894" s="45"/>
    </row>
    <row r="895" spans="22:22" x14ac:dyDescent="0.2">
      <c r="V895" s="45"/>
    </row>
    <row r="896" spans="22:22" x14ac:dyDescent="0.2">
      <c r="V896" s="45"/>
    </row>
    <row r="897" spans="22:22" x14ac:dyDescent="0.2">
      <c r="V897" s="45"/>
    </row>
    <row r="898" spans="22:22" x14ac:dyDescent="0.2">
      <c r="V898" s="45"/>
    </row>
    <row r="899" spans="22:22" x14ac:dyDescent="0.2">
      <c r="V899" s="45"/>
    </row>
    <row r="900" spans="22:22" x14ac:dyDescent="0.2">
      <c r="V900" s="45"/>
    </row>
    <row r="901" spans="22:22" x14ac:dyDescent="0.2">
      <c r="V901" s="45"/>
    </row>
    <row r="902" spans="22:22" x14ac:dyDescent="0.2">
      <c r="V902" s="45"/>
    </row>
    <row r="903" spans="22:22" x14ac:dyDescent="0.2">
      <c r="V903" s="45"/>
    </row>
    <row r="904" spans="22:22" x14ac:dyDescent="0.2">
      <c r="V904" s="45"/>
    </row>
    <row r="905" spans="22:22" x14ac:dyDescent="0.2">
      <c r="V905" s="45"/>
    </row>
    <row r="906" spans="22:22" x14ac:dyDescent="0.2">
      <c r="V906" s="45"/>
    </row>
    <row r="907" spans="22:22" x14ac:dyDescent="0.2">
      <c r="V907" s="45"/>
    </row>
    <row r="908" spans="22:22" x14ac:dyDescent="0.2">
      <c r="V908" s="45"/>
    </row>
    <row r="909" spans="22:22" x14ac:dyDescent="0.2">
      <c r="V909" s="45"/>
    </row>
    <row r="910" spans="22:22" x14ac:dyDescent="0.2">
      <c r="V910" s="45"/>
    </row>
    <row r="911" spans="22:22" x14ac:dyDescent="0.2">
      <c r="V911" s="45"/>
    </row>
    <row r="912" spans="22:22" x14ac:dyDescent="0.2">
      <c r="V912" s="45"/>
    </row>
    <row r="913" spans="22:22" x14ac:dyDescent="0.2">
      <c r="V913" s="45"/>
    </row>
    <row r="914" spans="22:22" x14ac:dyDescent="0.2">
      <c r="V914" s="45"/>
    </row>
    <row r="915" spans="22:22" x14ac:dyDescent="0.2">
      <c r="V915" s="45"/>
    </row>
    <row r="916" spans="22:22" x14ac:dyDescent="0.2">
      <c r="V916" s="45"/>
    </row>
    <row r="917" spans="22:22" x14ac:dyDescent="0.2">
      <c r="V917" s="45"/>
    </row>
    <row r="918" spans="22:22" x14ac:dyDescent="0.2">
      <c r="V918" s="45"/>
    </row>
    <row r="919" spans="22:22" x14ac:dyDescent="0.2">
      <c r="V919" s="45"/>
    </row>
    <row r="920" spans="22:22" x14ac:dyDescent="0.2">
      <c r="V920" s="45"/>
    </row>
    <row r="921" spans="22:22" x14ac:dyDescent="0.2">
      <c r="V921" s="45"/>
    </row>
    <row r="922" spans="22:22" x14ac:dyDescent="0.2">
      <c r="V922" s="45"/>
    </row>
    <row r="923" spans="22:22" x14ac:dyDescent="0.2">
      <c r="V923" s="45"/>
    </row>
    <row r="924" spans="22:22" x14ac:dyDescent="0.2">
      <c r="V924" s="45"/>
    </row>
    <row r="925" spans="22:22" x14ac:dyDescent="0.2">
      <c r="V925" s="45"/>
    </row>
    <row r="926" spans="22:22" x14ac:dyDescent="0.2">
      <c r="V926" s="45"/>
    </row>
    <row r="927" spans="22:22" x14ac:dyDescent="0.2">
      <c r="V927" s="45"/>
    </row>
    <row r="928" spans="22:22" x14ac:dyDescent="0.2">
      <c r="V928" s="45"/>
    </row>
    <row r="929" spans="22:22" x14ac:dyDescent="0.2">
      <c r="V929" s="45"/>
    </row>
    <row r="930" spans="22:22" x14ac:dyDescent="0.2">
      <c r="V930" s="45"/>
    </row>
    <row r="931" spans="22:22" x14ac:dyDescent="0.2">
      <c r="V931" s="45"/>
    </row>
    <row r="932" spans="22:22" x14ac:dyDescent="0.2">
      <c r="V932" s="45"/>
    </row>
    <row r="933" spans="22:22" x14ac:dyDescent="0.2">
      <c r="V933" s="45"/>
    </row>
    <row r="934" spans="22:22" x14ac:dyDescent="0.2">
      <c r="V934" s="45"/>
    </row>
    <row r="935" spans="22:22" x14ac:dyDescent="0.2">
      <c r="V935" s="45"/>
    </row>
    <row r="936" spans="22:22" x14ac:dyDescent="0.2">
      <c r="V936" s="45"/>
    </row>
    <row r="937" spans="22:22" x14ac:dyDescent="0.2">
      <c r="V937" s="45"/>
    </row>
    <row r="938" spans="22:22" x14ac:dyDescent="0.2">
      <c r="V938" s="45"/>
    </row>
    <row r="939" spans="22:22" x14ac:dyDescent="0.2">
      <c r="V939" s="45"/>
    </row>
    <row r="940" spans="22:22" x14ac:dyDescent="0.2">
      <c r="V940" s="45"/>
    </row>
    <row r="941" spans="22:22" x14ac:dyDescent="0.2">
      <c r="V941" s="45"/>
    </row>
    <row r="942" spans="22:22" x14ac:dyDescent="0.2">
      <c r="V942" s="45"/>
    </row>
    <row r="943" spans="22:22" x14ac:dyDescent="0.2">
      <c r="V943" s="45"/>
    </row>
    <row r="944" spans="22:22" x14ac:dyDescent="0.2">
      <c r="V944" s="45"/>
    </row>
    <row r="945" spans="22:22" x14ac:dyDescent="0.2">
      <c r="V945" s="45"/>
    </row>
    <row r="946" spans="22:22" x14ac:dyDescent="0.2">
      <c r="V946" s="45"/>
    </row>
    <row r="947" spans="22:22" x14ac:dyDescent="0.2">
      <c r="V947" s="45"/>
    </row>
    <row r="948" spans="22:22" x14ac:dyDescent="0.2">
      <c r="V948" s="45"/>
    </row>
    <row r="949" spans="22:22" x14ac:dyDescent="0.2">
      <c r="V949" s="45"/>
    </row>
    <row r="950" spans="22:22" x14ac:dyDescent="0.2">
      <c r="V950" s="45"/>
    </row>
    <row r="951" spans="22:22" x14ac:dyDescent="0.2">
      <c r="V951" s="45"/>
    </row>
    <row r="952" spans="22:22" x14ac:dyDescent="0.2">
      <c r="V952" s="45"/>
    </row>
    <row r="953" spans="22:22" x14ac:dyDescent="0.2">
      <c r="V953" s="45"/>
    </row>
    <row r="954" spans="22:22" x14ac:dyDescent="0.2">
      <c r="V954" s="45"/>
    </row>
    <row r="955" spans="22:22" x14ac:dyDescent="0.2">
      <c r="V955" s="45"/>
    </row>
    <row r="956" spans="22:22" x14ac:dyDescent="0.2">
      <c r="V956" s="45"/>
    </row>
    <row r="957" spans="22:22" x14ac:dyDescent="0.2">
      <c r="V957" s="45"/>
    </row>
    <row r="958" spans="22:22" x14ac:dyDescent="0.2">
      <c r="V958" s="45"/>
    </row>
    <row r="959" spans="22:22" x14ac:dyDescent="0.2">
      <c r="V959" s="45"/>
    </row>
    <row r="960" spans="22:22" x14ac:dyDescent="0.2">
      <c r="V960" s="45"/>
    </row>
    <row r="961" spans="22:22" x14ac:dyDescent="0.2">
      <c r="V961" s="45"/>
    </row>
    <row r="962" spans="22:22" x14ac:dyDescent="0.2">
      <c r="V962" s="45"/>
    </row>
    <row r="963" spans="22:22" x14ac:dyDescent="0.2">
      <c r="V963" s="45"/>
    </row>
    <row r="964" spans="22:22" x14ac:dyDescent="0.2">
      <c r="V964" s="45"/>
    </row>
    <row r="965" spans="22:22" x14ac:dyDescent="0.2">
      <c r="V965" s="45"/>
    </row>
    <row r="966" spans="22:22" x14ac:dyDescent="0.2">
      <c r="V966" s="45"/>
    </row>
    <row r="967" spans="22:22" x14ac:dyDescent="0.2">
      <c r="V967" s="45"/>
    </row>
    <row r="968" spans="22:22" x14ac:dyDescent="0.2">
      <c r="V968" s="45"/>
    </row>
    <row r="969" spans="22:22" x14ac:dyDescent="0.2">
      <c r="V969" s="45"/>
    </row>
    <row r="970" spans="22:22" x14ac:dyDescent="0.2">
      <c r="V970" s="45"/>
    </row>
    <row r="971" spans="22:22" x14ac:dyDescent="0.2">
      <c r="V971" s="45"/>
    </row>
    <row r="972" spans="22:22" x14ac:dyDescent="0.2">
      <c r="V972" s="45"/>
    </row>
    <row r="973" spans="22:22" x14ac:dyDescent="0.2">
      <c r="V973" s="45"/>
    </row>
    <row r="974" spans="22:22" x14ac:dyDescent="0.2">
      <c r="V974" s="45"/>
    </row>
    <row r="975" spans="22:22" x14ac:dyDescent="0.2">
      <c r="V975" s="45"/>
    </row>
    <row r="976" spans="22:22" x14ac:dyDescent="0.2">
      <c r="V976" s="45"/>
    </row>
    <row r="977" spans="22:22" x14ac:dyDescent="0.2">
      <c r="V977" s="45"/>
    </row>
    <row r="978" spans="22:22" x14ac:dyDescent="0.2">
      <c r="V978" s="45"/>
    </row>
    <row r="979" spans="22:22" x14ac:dyDescent="0.2">
      <c r="V979" s="45"/>
    </row>
    <row r="980" spans="22:22" x14ac:dyDescent="0.2">
      <c r="V980" s="45"/>
    </row>
    <row r="981" spans="22:22" x14ac:dyDescent="0.2">
      <c r="V981" s="45"/>
    </row>
    <row r="982" spans="22:22" x14ac:dyDescent="0.2">
      <c r="V982" s="45"/>
    </row>
    <row r="983" spans="22:22" x14ac:dyDescent="0.2">
      <c r="V983" s="45"/>
    </row>
    <row r="984" spans="22:22" x14ac:dyDescent="0.2">
      <c r="V984" s="45"/>
    </row>
    <row r="985" spans="22:22" x14ac:dyDescent="0.2">
      <c r="V985" s="45"/>
    </row>
    <row r="986" spans="22:22" x14ac:dyDescent="0.2">
      <c r="V986" s="45"/>
    </row>
    <row r="987" spans="22:22" x14ac:dyDescent="0.2">
      <c r="V987" s="45"/>
    </row>
    <row r="988" spans="22:22" x14ac:dyDescent="0.2">
      <c r="V988" s="45"/>
    </row>
    <row r="989" spans="22:22" x14ac:dyDescent="0.2">
      <c r="V989" s="45"/>
    </row>
    <row r="990" spans="22:22" x14ac:dyDescent="0.2">
      <c r="V990" s="45"/>
    </row>
    <row r="991" spans="22:22" x14ac:dyDescent="0.2">
      <c r="V991" s="45"/>
    </row>
    <row r="992" spans="22:22" x14ac:dyDescent="0.2">
      <c r="V992" s="45"/>
    </row>
    <row r="993" spans="22:22" x14ac:dyDescent="0.2">
      <c r="V993" s="45"/>
    </row>
    <row r="994" spans="22:22" x14ac:dyDescent="0.2">
      <c r="V994" s="45"/>
    </row>
    <row r="995" spans="22:22" x14ac:dyDescent="0.2">
      <c r="V995" s="45"/>
    </row>
    <row r="996" spans="22:22" x14ac:dyDescent="0.2">
      <c r="V996" s="45"/>
    </row>
    <row r="997" spans="22:22" x14ac:dyDescent="0.2">
      <c r="V997" s="45"/>
    </row>
    <row r="998" spans="22:22" x14ac:dyDescent="0.2">
      <c r="V998" s="45"/>
    </row>
    <row r="999" spans="22:22" x14ac:dyDescent="0.2">
      <c r="V999" s="45"/>
    </row>
    <row r="1000" spans="22:22" x14ac:dyDescent="0.2">
      <c r="V1000" s="45"/>
    </row>
    <row r="1001" spans="22:22" x14ac:dyDescent="0.2">
      <c r="V1001" s="45"/>
    </row>
    <row r="1002" spans="22:22" x14ac:dyDescent="0.2">
      <c r="V1002" s="45"/>
    </row>
    <row r="1003" spans="22:22" x14ac:dyDescent="0.2">
      <c r="V1003" s="45"/>
    </row>
    <row r="1004" spans="22:22" x14ac:dyDescent="0.2">
      <c r="V1004" s="45"/>
    </row>
    <row r="1005" spans="22:22" x14ac:dyDescent="0.2">
      <c r="V1005" s="45"/>
    </row>
    <row r="1006" spans="22:22" x14ac:dyDescent="0.2">
      <c r="V1006" s="45"/>
    </row>
    <row r="1007" spans="22:22" x14ac:dyDescent="0.2">
      <c r="V1007" s="45"/>
    </row>
    <row r="1008" spans="22:22" x14ac:dyDescent="0.2">
      <c r="V1008" s="45"/>
    </row>
    <row r="1009" spans="22:22" x14ac:dyDescent="0.2">
      <c r="V1009" s="45"/>
    </row>
    <row r="1010" spans="22:22" x14ac:dyDescent="0.2">
      <c r="V1010" s="45"/>
    </row>
    <row r="1011" spans="22:22" x14ac:dyDescent="0.2">
      <c r="V1011" s="45"/>
    </row>
    <row r="1012" spans="22:22" x14ac:dyDescent="0.2">
      <c r="V1012" s="45"/>
    </row>
    <row r="1013" spans="22:22" x14ac:dyDescent="0.2">
      <c r="V1013" s="45"/>
    </row>
    <row r="1014" spans="22:22" x14ac:dyDescent="0.2">
      <c r="V1014" s="45"/>
    </row>
    <row r="1015" spans="22:22" x14ac:dyDescent="0.2">
      <c r="V1015" s="45"/>
    </row>
    <row r="1016" spans="22:22" x14ac:dyDescent="0.2">
      <c r="V1016" s="45"/>
    </row>
    <row r="1017" spans="22:22" x14ac:dyDescent="0.2">
      <c r="V1017" s="45"/>
    </row>
    <row r="1018" spans="22:22" x14ac:dyDescent="0.2">
      <c r="V1018" s="45"/>
    </row>
    <row r="1019" spans="22:22" x14ac:dyDescent="0.2">
      <c r="V1019" s="45"/>
    </row>
    <row r="1020" spans="22:22" x14ac:dyDescent="0.2">
      <c r="V1020" s="45"/>
    </row>
    <row r="1021" spans="22:22" x14ac:dyDescent="0.2">
      <c r="V1021" s="45"/>
    </row>
    <row r="1022" spans="22:22" x14ac:dyDescent="0.2">
      <c r="V1022" s="45"/>
    </row>
    <row r="1023" spans="22:22" x14ac:dyDescent="0.2">
      <c r="V1023" s="45"/>
    </row>
    <row r="1024" spans="22:22" x14ac:dyDescent="0.2">
      <c r="V1024" s="45"/>
    </row>
    <row r="1025" spans="22:22" x14ac:dyDescent="0.2">
      <c r="V1025" s="45"/>
    </row>
    <row r="1026" spans="22:22" x14ac:dyDescent="0.2">
      <c r="V1026" s="45"/>
    </row>
    <row r="1027" spans="22:22" x14ac:dyDescent="0.2">
      <c r="V1027" s="45"/>
    </row>
    <row r="1028" spans="22:22" x14ac:dyDescent="0.2">
      <c r="V1028" s="45"/>
    </row>
    <row r="1029" spans="22:22" x14ac:dyDescent="0.2">
      <c r="V1029" s="45"/>
    </row>
    <row r="1030" spans="22:22" x14ac:dyDescent="0.2">
      <c r="V1030" s="45"/>
    </row>
    <row r="1031" spans="22:22" x14ac:dyDescent="0.2">
      <c r="V1031" s="45"/>
    </row>
    <row r="1032" spans="22:22" x14ac:dyDescent="0.2">
      <c r="V1032" s="45"/>
    </row>
    <row r="1033" spans="22:22" x14ac:dyDescent="0.2">
      <c r="V1033" s="45"/>
    </row>
    <row r="1034" spans="22:22" x14ac:dyDescent="0.2">
      <c r="V1034" s="45"/>
    </row>
    <row r="1035" spans="22:22" x14ac:dyDescent="0.2">
      <c r="V1035" s="45"/>
    </row>
    <row r="1036" spans="22:22" x14ac:dyDescent="0.2">
      <c r="V1036" s="45"/>
    </row>
    <row r="1037" spans="22:22" x14ac:dyDescent="0.2">
      <c r="V1037" s="45"/>
    </row>
    <row r="1038" spans="22:22" x14ac:dyDescent="0.2">
      <c r="V1038" s="45"/>
    </row>
    <row r="1039" spans="22:22" x14ac:dyDescent="0.2">
      <c r="V1039" s="45"/>
    </row>
    <row r="1040" spans="22:22" x14ac:dyDescent="0.2">
      <c r="V1040" s="45"/>
    </row>
    <row r="1041" spans="22:22" x14ac:dyDescent="0.2">
      <c r="V1041" s="45"/>
    </row>
    <row r="1042" spans="22:22" x14ac:dyDescent="0.2">
      <c r="V1042" s="45"/>
    </row>
    <row r="1043" spans="22:22" x14ac:dyDescent="0.2">
      <c r="V1043" s="45"/>
    </row>
    <row r="1044" spans="22:22" x14ac:dyDescent="0.2">
      <c r="V1044" s="45"/>
    </row>
    <row r="1045" spans="22:22" x14ac:dyDescent="0.2">
      <c r="V1045" s="45"/>
    </row>
    <row r="1046" spans="22:22" x14ac:dyDescent="0.2">
      <c r="V1046" s="45"/>
    </row>
    <row r="1047" spans="22:22" x14ac:dyDescent="0.2">
      <c r="V1047" s="45"/>
    </row>
    <row r="1048" spans="22:22" x14ac:dyDescent="0.2">
      <c r="V1048" s="45"/>
    </row>
    <row r="1049" spans="22:22" x14ac:dyDescent="0.2">
      <c r="V1049" s="45"/>
    </row>
    <row r="1050" spans="22:22" x14ac:dyDescent="0.2">
      <c r="V1050" s="45"/>
    </row>
    <row r="1051" spans="22:22" x14ac:dyDescent="0.2">
      <c r="V1051" s="45"/>
    </row>
    <row r="1052" spans="22:22" x14ac:dyDescent="0.2">
      <c r="V1052" s="45"/>
    </row>
    <row r="1053" spans="22:22" x14ac:dyDescent="0.2">
      <c r="V1053" s="45"/>
    </row>
    <row r="1054" spans="22:22" x14ac:dyDescent="0.2">
      <c r="V1054" s="45"/>
    </row>
    <row r="1055" spans="22:22" x14ac:dyDescent="0.2">
      <c r="V1055" s="45"/>
    </row>
    <row r="1056" spans="22:22" x14ac:dyDescent="0.2">
      <c r="V1056" s="45"/>
    </row>
    <row r="1057" spans="22:22" x14ac:dyDescent="0.2">
      <c r="V1057" s="45"/>
    </row>
    <row r="1058" spans="22:22" x14ac:dyDescent="0.2">
      <c r="V1058" s="45"/>
    </row>
    <row r="1059" spans="22:22" x14ac:dyDescent="0.2">
      <c r="V1059" s="45"/>
    </row>
    <row r="1060" spans="22:22" x14ac:dyDescent="0.2">
      <c r="V1060" s="45"/>
    </row>
    <row r="1061" spans="22:22" x14ac:dyDescent="0.2">
      <c r="V1061" s="45"/>
    </row>
    <row r="1062" spans="22:22" x14ac:dyDescent="0.2">
      <c r="V1062" s="45"/>
    </row>
    <row r="1063" spans="22:22" x14ac:dyDescent="0.2">
      <c r="V1063" s="45"/>
    </row>
    <row r="1064" spans="22:22" x14ac:dyDescent="0.2">
      <c r="V1064" s="45"/>
    </row>
    <row r="1065" spans="22:22" x14ac:dyDescent="0.2">
      <c r="V1065" s="45"/>
    </row>
    <row r="1066" spans="22:22" x14ac:dyDescent="0.2">
      <c r="V1066" s="45"/>
    </row>
    <row r="1067" spans="22:22" x14ac:dyDescent="0.2">
      <c r="V1067" s="45"/>
    </row>
    <row r="1068" spans="22:22" x14ac:dyDescent="0.2">
      <c r="V1068" s="45"/>
    </row>
    <row r="1069" spans="22:22" x14ac:dyDescent="0.2">
      <c r="V1069" s="45"/>
    </row>
    <row r="1070" spans="22:22" x14ac:dyDescent="0.2">
      <c r="V1070" s="45"/>
    </row>
    <row r="1071" spans="22:22" x14ac:dyDescent="0.2">
      <c r="V1071" s="45"/>
    </row>
    <row r="1072" spans="22:22" x14ac:dyDescent="0.2">
      <c r="V1072" s="45"/>
    </row>
    <row r="1073" spans="22:22" x14ac:dyDescent="0.2">
      <c r="V1073" s="45"/>
    </row>
    <row r="1074" spans="22:22" x14ac:dyDescent="0.2">
      <c r="V1074" s="45"/>
    </row>
    <row r="1075" spans="22:22" x14ac:dyDescent="0.2">
      <c r="V1075" s="45"/>
    </row>
    <row r="1076" spans="22:22" x14ac:dyDescent="0.2">
      <c r="V1076" s="45"/>
    </row>
    <row r="1077" spans="22:22" x14ac:dyDescent="0.2">
      <c r="V1077" s="45"/>
    </row>
    <row r="1078" spans="22:22" x14ac:dyDescent="0.2">
      <c r="V1078" s="45"/>
    </row>
    <row r="1079" spans="22:22" x14ac:dyDescent="0.2">
      <c r="V1079" s="45"/>
    </row>
    <row r="1080" spans="22:22" x14ac:dyDescent="0.2">
      <c r="V1080" s="45"/>
    </row>
    <row r="1081" spans="22:22" x14ac:dyDescent="0.2">
      <c r="V1081" s="45"/>
    </row>
    <row r="1082" spans="22:22" x14ac:dyDescent="0.2">
      <c r="V1082" s="45"/>
    </row>
    <row r="1083" spans="22:22" x14ac:dyDescent="0.2">
      <c r="V1083" s="45"/>
    </row>
    <row r="1084" spans="22:22" x14ac:dyDescent="0.2">
      <c r="V1084" s="45"/>
    </row>
    <row r="1085" spans="22:22" x14ac:dyDescent="0.2">
      <c r="V1085" s="45"/>
    </row>
    <row r="1086" spans="22:22" x14ac:dyDescent="0.2">
      <c r="V1086" s="45"/>
    </row>
    <row r="1087" spans="22:22" x14ac:dyDescent="0.2">
      <c r="V1087" s="45"/>
    </row>
    <row r="1088" spans="22:22" x14ac:dyDescent="0.2">
      <c r="V1088" s="45"/>
    </row>
    <row r="1089" spans="22:22" x14ac:dyDescent="0.2">
      <c r="V1089" s="45"/>
    </row>
    <row r="1090" spans="22:22" x14ac:dyDescent="0.2">
      <c r="V1090" s="45"/>
    </row>
    <row r="1091" spans="22:22" x14ac:dyDescent="0.2">
      <c r="V1091" s="45"/>
    </row>
    <row r="1092" spans="22:22" x14ac:dyDescent="0.2">
      <c r="V1092" s="45"/>
    </row>
    <row r="1093" spans="22:22" x14ac:dyDescent="0.2">
      <c r="V1093" s="45"/>
    </row>
    <row r="1094" spans="22:22" x14ac:dyDescent="0.2">
      <c r="V1094" s="45"/>
    </row>
    <row r="1095" spans="22:22" x14ac:dyDescent="0.2">
      <c r="V1095" s="45"/>
    </row>
    <row r="1096" spans="22:22" x14ac:dyDescent="0.2">
      <c r="V1096" s="45"/>
    </row>
    <row r="1097" spans="22:22" x14ac:dyDescent="0.2">
      <c r="V1097" s="45"/>
    </row>
    <row r="1098" spans="22:22" x14ac:dyDescent="0.2">
      <c r="V1098" s="45"/>
    </row>
    <row r="1099" spans="22:22" x14ac:dyDescent="0.2">
      <c r="V1099" s="45"/>
    </row>
    <row r="1100" spans="22:22" x14ac:dyDescent="0.2">
      <c r="V1100" s="45"/>
    </row>
    <row r="1101" spans="22:22" x14ac:dyDescent="0.2">
      <c r="V1101" s="45"/>
    </row>
    <row r="1102" spans="22:22" x14ac:dyDescent="0.2">
      <c r="V1102" s="45"/>
    </row>
    <row r="1103" spans="22:22" x14ac:dyDescent="0.2">
      <c r="V1103" s="45"/>
    </row>
    <row r="1104" spans="22:22" x14ac:dyDescent="0.2">
      <c r="V1104" s="45"/>
    </row>
    <row r="1105" spans="22:22" x14ac:dyDescent="0.2">
      <c r="V1105" s="45"/>
    </row>
    <row r="1106" spans="22:22" x14ac:dyDescent="0.2">
      <c r="V1106" s="45"/>
    </row>
    <row r="1107" spans="22:22" x14ac:dyDescent="0.2">
      <c r="V1107" s="45"/>
    </row>
    <row r="1108" spans="22:22" x14ac:dyDescent="0.2">
      <c r="V1108" s="45"/>
    </row>
    <row r="1109" spans="22:22" x14ac:dyDescent="0.2">
      <c r="V1109" s="45"/>
    </row>
    <row r="1110" spans="22:22" x14ac:dyDescent="0.2">
      <c r="V1110" s="45"/>
    </row>
    <row r="1111" spans="22:22" x14ac:dyDescent="0.2">
      <c r="V1111" s="45"/>
    </row>
    <row r="1112" spans="22:22" x14ac:dyDescent="0.2">
      <c r="V1112" s="45"/>
    </row>
    <row r="1113" spans="22:22" x14ac:dyDescent="0.2">
      <c r="V1113" s="45"/>
    </row>
    <row r="1114" spans="22:22" x14ac:dyDescent="0.2">
      <c r="V1114" s="45"/>
    </row>
    <row r="1115" spans="22:22" x14ac:dyDescent="0.2">
      <c r="V1115" s="45"/>
    </row>
    <row r="1116" spans="22:22" x14ac:dyDescent="0.2">
      <c r="V1116" s="45"/>
    </row>
    <row r="1117" spans="22:22" x14ac:dyDescent="0.2">
      <c r="V1117" s="45"/>
    </row>
    <row r="1118" spans="22:22" x14ac:dyDescent="0.2">
      <c r="V1118" s="45"/>
    </row>
    <row r="1119" spans="22:22" x14ac:dyDescent="0.2">
      <c r="V1119" s="45"/>
    </row>
    <row r="1120" spans="22:22" x14ac:dyDescent="0.2">
      <c r="V1120" s="45"/>
    </row>
    <row r="1121" spans="22:22" x14ac:dyDescent="0.2">
      <c r="V1121" s="45"/>
    </row>
    <row r="1122" spans="22:22" x14ac:dyDescent="0.2">
      <c r="V1122" s="45"/>
    </row>
    <row r="1123" spans="22:22" x14ac:dyDescent="0.2">
      <c r="V1123" s="45"/>
    </row>
    <row r="1124" spans="22:22" x14ac:dyDescent="0.2">
      <c r="V1124" s="45"/>
    </row>
    <row r="1125" spans="22:22" x14ac:dyDescent="0.2">
      <c r="V1125" s="45"/>
    </row>
    <row r="1126" spans="22:22" x14ac:dyDescent="0.2">
      <c r="V1126" s="45"/>
    </row>
    <row r="1127" spans="22:22" x14ac:dyDescent="0.2">
      <c r="V1127" s="45"/>
    </row>
    <row r="1128" spans="22:22" x14ac:dyDescent="0.2">
      <c r="V1128" s="45"/>
    </row>
    <row r="1129" spans="22:22" x14ac:dyDescent="0.2">
      <c r="V1129" s="45"/>
    </row>
    <row r="1130" spans="22:22" x14ac:dyDescent="0.2">
      <c r="V1130" s="45"/>
    </row>
    <row r="1131" spans="22:22" x14ac:dyDescent="0.2">
      <c r="V1131" s="45"/>
    </row>
    <row r="1132" spans="22:22" x14ac:dyDescent="0.2">
      <c r="V1132" s="45"/>
    </row>
    <row r="1133" spans="22:22" x14ac:dyDescent="0.2">
      <c r="V1133" s="45"/>
    </row>
    <row r="1134" spans="22:22" x14ac:dyDescent="0.2">
      <c r="V1134" s="45"/>
    </row>
    <row r="1135" spans="22:22" x14ac:dyDescent="0.2">
      <c r="V1135" s="45"/>
    </row>
    <row r="1136" spans="22:22" x14ac:dyDescent="0.2">
      <c r="V1136" s="45"/>
    </row>
    <row r="1137" spans="22:22" x14ac:dyDescent="0.2">
      <c r="V1137" s="45"/>
    </row>
    <row r="1138" spans="22:22" x14ac:dyDescent="0.2">
      <c r="V1138" s="45"/>
    </row>
    <row r="1139" spans="22:22" x14ac:dyDescent="0.2">
      <c r="V1139" s="45"/>
    </row>
    <row r="1140" spans="22:22" x14ac:dyDescent="0.2">
      <c r="V1140" s="45"/>
    </row>
    <row r="1141" spans="22:22" x14ac:dyDescent="0.2">
      <c r="V1141" s="45"/>
    </row>
    <row r="1142" spans="22:22" x14ac:dyDescent="0.2">
      <c r="V1142" s="45"/>
    </row>
    <row r="1143" spans="22:22" x14ac:dyDescent="0.2">
      <c r="V1143" s="45"/>
    </row>
    <row r="1144" spans="22:22" x14ac:dyDescent="0.2">
      <c r="V1144" s="45"/>
    </row>
    <row r="1145" spans="22:22" x14ac:dyDescent="0.2">
      <c r="V1145" s="45"/>
    </row>
    <row r="1146" spans="22:22" x14ac:dyDescent="0.2">
      <c r="V1146" s="45"/>
    </row>
    <row r="1147" spans="22:22" x14ac:dyDescent="0.2">
      <c r="V1147" s="45"/>
    </row>
    <row r="1148" spans="22:22" x14ac:dyDescent="0.2">
      <c r="V1148" s="45"/>
    </row>
    <row r="1149" spans="22:22" x14ac:dyDescent="0.2">
      <c r="V1149" s="45"/>
    </row>
    <row r="1150" spans="22:22" x14ac:dyDescent="0.2">
      <c r="V1150" s="45"/>
    </row>
    <row r="1151" spans="22:22" x14ac:dyDescent="0.2">
      <c r="V1151" s="45"/>
    </row>
    <row r="1152" spans="22:22" x14ac:dyDescent="0.2">
      <c r="V1152" s="45"/>
    </row>
    <row r="1153" spans="22:22" x14ac:dyDescent="0.2">
      <c r="V1153" s="45"/>
    </row>
    <row r="1154" spans="22:22" x14ac:dyDescent="0.2">
      <c r="V1154" s="45"/>
    </row>
    <row r="1155" spans="22:22" x14ac:dyDescent="0.2">
      <c r="V1155" s="45"/>
    </row>
    <row r="1156" spans="22:22" x14ac:dyDescent="0.2">
      <c r="V1156" s="45"/>
    </row>
    <row r="1157" spans="22:22" x14ac:dyDescent="0.2">
      <c r="V1157" s="45"/>
    </row>
    <row r="1158" spans="22:22" x14ac:dyDescent="0.2">
      <c r="V1158" s="45"/>
    </row>
    <row r="1159" spans="22:22" x14ac:dyDescent="0.2">
      <c r="V1159" s="45"/>
    </row>
    <row r="1160" spans="22:22" x14ac:dyDescent="0.2">
      <c r="V1160" s="45"/>
    </row>
    <row r="1161" spans="22:22" x14ac:dyDescent="0.2">
      <c r="V1161" s="45"/>
    </row>
    <row r="1162" spans="22:22" x14ac:dyDescent="0.2">
      <c r="V1162" s="45"/>
    </row>
    <row r="1163" spans="22:22" x14ac:dyDescent="0.2">
      <c r="V1163" s="45"/>
    </row>
    <row r="1164" spans="22:22" x14ac:dyDescent="0.2">
      <c r="V1164" s="45"/>
    </row>
    <row r="1165" spans="22:22" x14ac:dyDescent="0.2">
      <c r="V1165" s="45"/>
    </row>
    <row r="1166" spans="22:22" x14ac:dyDescent="0.2">
      <c r="V1166" s="45"/>
    </row>
    <row r="1167" spans="22:22" x14ac:dyDescent="0.2">
      <c r="V1167" s="45"/>
    </row>
    <row r="1168" spans="22:22" x14ac:dyDescent="0.2">
      <c r="V1168" s="45"/>
    </row>
    <row r="1169" spans="22:22" x14ac:dyDescent="0.2">
      <c r="V1169" s="45"/>
    </row>
    <row r="1170" spans="22:22" x14ac:dyDescent="0.2">
      <c r="V1170" s="45"/>
    </row>
    <row r="1171" spans="22:22" x14ac:dyDescent="0.2">
      <c r="V1171" s="45"/>
    </row>
    <row r="1172" spans="22:22" x14ac:dyDescent="0.2">
      <c r="V1172" s="45"/>
    </row>
    <row r="1173" spans="22:22" x14ac:dyDescent="0.2">
      <c r="V1173" s="45"/>
    </row>
    <row r="1174" spans="22:22" x14ac:dyDescent="0.2">
      <c r="V1174" s="45"/>
    </row>
    <row r="1175" spans="22:22" x14ac:dyDescent="0.2">
      <c r="V1175" s="45"/>
    </row>
    <row r="1176" spans="22:22" x14ac:dyDescent="0.2">
      <c r="V1176" s="45"/>
    </row>
    <row r="1177" spans="22:22" x14ac:dyDescent="0.2">
      <c r="V1177" s="45"/>
    </row>
    <row r="1178" spans="22:22" x14ac:dyDescent="0.2">
      <c r="V1178" s="45"/>
    </row>
    <row r="1179" spans="22:22" x14ac:dyDescent="0.2">
      <c r="V1179" s="45"/>
    </row>
    <row r="1180" spans="22:22" x14ac:dyDescent="0.2">
      <c r="V1180" s="45"/>
    </row>
    <row r="1181" spans="22:22" x14ac:dyDescent="0.2">
      <c r="V1181" s="45"/>
    </row>
    <row r="1182" spans="22:22" x14ac:dyDescent="0.2">
      <c r="V1182" s="45"/>
    </row>
    <row r="1183" spans="22:22" x14ac:dyDescent="0.2">
      <c r="V1183" s="45"/>
    </row>
    <row r="1184" spans="22:22" x14ac:dyDescent="0.2">
      <c r="V1184" s="45"/>
    </row>
    <row r="1185" spans="22:22" x14ac:dyDescent="0.2">
      <c r="V1185" s="45"/>
    </row>
    <row r="1186" spans="22:22" x14ac:dyDescent="0.2">
      <c r="V1186" s="45"/>
    </row>
    <row r="1187" spans="22:22" x14ac:dyDescent="0.2">
      <c r="V1187" s="45"/>
    </row>
    <row r="1188" spans="22:22" x14ac:dyDescent="0.2">
      <c r="V1188" s="45"/>
    </row>
    <row r="1189" spans="22:22" x14ac:dyDescent="0.2">
      <c r="V1189" s="45"/>
    </row>
    <row r="1190" spans="22:22" x14ac:dyDescent="0.2">
      <c r="V1190" s="45"/>
    </row>
    <row r="1191" spans="22:22" x14ac:dyDescent="0.2">
      <c r="V1191" s="45"/>
    </row>
    <row r="1192" spans="22:22" x14ac:dyDescent="0.2">
      <c r="V1192" s="45"/>
    </row>
    <row r="1193" spans="22:22" x14ac:dyDescent="0.2">
      <c r="V1193" s="45"/>
    </row>
    <row r="1194" spans="22:22" x14ac:dyDescent="0.2">
      <c r="V1194" s="45"/>
    </row>
    <row r="1195" spans="22:22" x14ac:dyDescent="0.2">
      <c r="V1195" s="45"/>
    </row>
    <row r="1196" spans="22:22" x14ac:dyDescent="0.2">
      <c r="V1196" s="45"/>
    </row>
    <row r="1197" spans="22:22" x14ac:dyDescent="0.2">
      <c r="V1197" s="45"/>
    </row>
    <row r="1198" spans="22:22" x14ac:dyDescent="0.2">
      <c r="V1198" s="45"/>
    </row>
    <row r="1199" spans="22:22" x14ac:dyDescent="0.2">
      <c r="V1199" s="45"/>
    </row>
    <row r="1200" spans="22:22" x14ac:dyDescent="0.2">
      <c r="V1200" s="45"/>
    </row>
    <row r="1201" spans="22:22" x14ac:dyDescent="0.2">
      <c r="V1201" s="45"/>
    </row>
    <row r="1202" spans="22:22" x14ac:dyDescent="0.2">
      <c r="V1202" s="45"/>
    </row>
    <row r="1203" spans="22:22" x14ac:dyDescent="0.2">
      <c r="V1203" s="45"/>
    </row>
    <row r="1204" spans="22:22" x14ac:dyDescent="0.2">
      <c r="V1204" s="45"/>
    </row>
    <row r="1205" spans="22:22" x14ac:dyDescent="0.2">
      <c r="V1205" s="45"/>
    </row>
    <row r="1206" spans="22:22" x14ac:dyDescent="0.2">
      <c r="V1206" s="45"/>
    </row>
    <row r="1207" spans="22:22" x14ac:dyDescent="0.2">
      <c r="V1207" s="45"/>
    </row>
    <row r="1208" spans="22:22" x14ac:dyDescent="0.2">
      <c r="V1208" s="45"/>
    </row>
    <row r="1209" spans="22:22" x14ac:dyDescent="0.2">
      <c r="V1209" s="45"/>
    </row>
    <row r="1210" spans="22:22" x14ac:dyDescent="0.2">
      <c r="V1210" s="45"/>
    </row>
    <row r="1211" spans="22:22" x14ac:dyDescent="0.2">
      <c r="V1211" s="45"/>
    </row>
    <row r="1212" spans="22:22" x14ac:dyDescent="0.2">
      <c r="V1212" s="45"/>
    </row>
    <row r="1213" spans="22:22" x14ac:dyDescent="0.2">
      <c r="V1213" s="45"/>
    </row>
    <row r="1214" spans="22:22" x14ac:dyDescent="0.2">
      <c r="V1214" s="45"/>
    </row>
    <row r="1215" spans="22:22" x14ac:dyDescent="0.2">
      <c r="V1215" s="45"/>
    </row>
    <row r="1216" spans="22:22" x14ac:dyDescent="0.2">
      <c r="V1216" s="45"/>
    </row>
    <row r="1217" spans="22:22" x14ac:dyDescent="0.2">
      <c r="V1217" s="45"/>
    </row>
    <row r="1218" spans="22:22" x14ac:dyDescent="0.2">
      <c r="V1218" s="45"/>
    </row>
    <row r="1219" spans="22:22" x14ac:dyDescent="0.2">
      <c r="V1219" s="45"/>
    </row>
    <row r="1220" spans="22:22" x14ac:dyDescent="0.2">
      <c r="V1220" s="45"/>
    </row>
    <row r="1221" spans="22:22" x14ac:dyDescent="0.2">
      <c r="V1221" s="45"/>
    </row>
    <row r="1222" spans="22:22" x14ac:dyDescent="0.2">
      <c r="V1222" s="45"/>
    </row>
    <row r="1223" spans="22:22" x14ac:dyDescent="0.2">
      <c r="V1223" s="45"/>
    </row>
    <row r="1224" spans="22:22" x14ac:dyDescent="0.2">
      <c r="V1224" s="45"/>
    </row>
    <row r="1225" spans="22:22" x14ac:dyDescent="0.2">
      <c r="V1225" s="45"/>
    </row>
    <row r="1226" spans="22:22" x14ac:dyDescent="0.2">
      <c r="V1226" s="45"/>
    </row>
    <row r="1227" spans="22:22" x14ac:dyDescent="0.2">
      <c r="V1227" s="45"/>
    </row>
    <row r="1228" spans="22:22" x14ac:dyDescent="0.2">
      <c r="V1228" s="45"/>
    </row>
    <row r="1229" spans="22:22" x14ac:dyDescent="0.2">
      <c r="V1229" s="45"/>
    </row>
    <row r="1230" spans="22:22" x14ac:dyDescent="0.2">
      <c r="V1230" s="45"/>
    </row>
    <row r="1231" spans="22:22" x14ac:dyDescent="0.2">
      <c r="V1231" s="45"/>
    </row>
    <row r="1232" spans="22:22" x14ac:dyDescent="0.2">
      <c r="V1232" s="45"/>
    </row>
    <row r="1233" spans="22:22" x14ac:dyDescent="0.2">
      <c r="V1233" s="45"/>
    </row>
    <row r="1234" spans="22:22" x14ac:dyDescent="0.2">
      <c r="V1234" s="45"/>
    </row>
    <row r="1235" spans="22:22" x14ac:dyDescent="0.2">
      <c r="V1235" s="45"/>
    </row>
    <row r="1236" spans="22:22" x14ac:dyDescent="0.2">
      <c r="V1236" s="45"/>
    </row>
    <row r="1237" spans="22:22" x14ac:dyDescent="0.2">
      <c r="V1237" s="45"/>
    </row>
    <row r="1238" spans="22:22" x14ac:dyDescent="0.2">
      <c r="V1238" s="45"/>
    </row>
    <row r="1239" spans="22:22" x14ac:dyDescent="0.2">
      <c r="V1239" s="45"/>
    </row>
    <row r="1240" spans="22:22" x14ac:dyDescent="0.2">
      <c r="V1240" s="45"/>
    </row>
    <row r="1241" spans="22:22" x14ac:dyDescent="0.2">
      <c r="V1241" s="45"/>
    </row>
    <row r="1242" spans="22:22" x14ac:dyDescent="0.2">
      <c r="V1242" s="45"/>
    </row>
    <row r="1243" spans="22:22" x14ac:dyDescent="0.2">
      <c r="V1243" s="45"/>
    </row>
    <row r="1244" spans="22:22" x14ac:dyDescent="0.2">
      <c r="V1244" s="45"/>
    </row>
    <row r="1245" spans="22:22" x14ac:dyDescent="0.2">
      <c r="V1245" s="45"/>
    </row>
    <row r="1246" spans="22:22" x14ac:dyDescent="0.2">
      <c r="V1246" s="45"/>
    </row>
    <row r="1247" spans="22:22" x14ac:dyDescent="0.2">
      <c r="V1247" s="45"/>
    </row>
    <row r="1248" spans="22:22" x14ac:dyDescent="0.2">
      <c r="V1248" s="45"/>
    </row>
    <row r="1249" spans="22:22" x14ac:dyDescent="0.2">
      <c r="V1249" s="45"/>
    </row>
    <row r="1250" spans="22:22" x14ac:dyDescent="0.2">
      <c r="V1250" s="45"/>
    </row>
    <row r="1251" spans="22:22" x14ac:dyDescent="0.2">
      <c r="V1251" s="45"/>
    </row>
    <row r="1252" spans="22:22" x14ac:dyDescent="0.2">
      <c r="V1252" s="45"/>
    </row>
    <row r="1253" spans="22:22" x14ac:dyDescent="0.2">
      <c r="V1253" s="45"/>
    </row>
    <row r="1254" spans="22:22" x14ac:dyDescent="0.2">
      <c r="V1254" s="45"/>
    </row>
    <row r="1255" spans="22:22" x14ac:dyDescent="0.2">
      <c r="V1255" s="45"/>
    </row>
    <row r="1256" spans="22:22" x14ac:dyDescent="0.2">
      <c r="V1256" s="45"/>
    </row>
    <row r="1257" spans="22:22" x14ac:dyDescent="0.2">
      <c r="V1257" s="45"/>
    </row>
    <row r="1258" spans="22:22" x14ac:dyDescent="0.2">
      <c r="V1258" s="45"/>
    </row>
    <row r="1259" spans="22:22" x14ac:dyDescent="0.2">
      <c r="V1259" s="45"/>
    </row>
    <row r="1260" spans="22:22" x14ac:dyDescent="0.2">
      <c r="V1260" s="45"/>
    </row>
    <row r="1261" spans="22:22" x14ac:dyDescent="0.2">
      <c r="V1261" s="45"/>
    </row>
    <row r="1262" spans="22:22" x14ac:dyDescent="0.2">
      <c r="V1262" s="45"/>
    </row>
    <row r="1263" spans="22:22" x14ac:dyDescent="0.2">
      <c r="V1263" s="45"/>
    </row>
    <row r="1264" spans="22:22" x14ac:dyDescent="0.2">
      <c r="V1264" s="45"/>
    </row>
    <row r="1265" spans="22:22" x14ac:dyDescent="0.2">
      <c r="V1265" s="45"/>
    </row>
    <row r="1266" spans="22:22" x14ac:dyDescent="0.2">
      <c r="V1266" s="45"/>
    </row>
    <row r="1267" spans="22:22" x14ac:dyDescent="0.2">
      <c r="V1267" s="45"/>
    </row>
    <row r="1268" spans="22:22" x14ac:dyDescent="0.2">
      <c r="V1268" s="45"/>
    </row>
    <row r="1269" spans="22:22" x14ac:dyDescent="0.2">
      <c r="V1269" s="45"/>
    </row>
    <row r="1270" spans="22:22" x14ac:dyDescent="0.2">
      <c r="V1270" s="45"/>
    </row>
    <row r="1271" spans="22:22" x14ac:dyDescent="0.2">
      <c r="V1271" s="45"/>
    </row>
    <row r="1272" spans="22:22" x14ac:dyDescent="0.2">
      <c r="V1272" s="45"/>
    </row>
    <row r="1273" spans="22:22" x14ac:dyDescent="0.2">
      <c r="V1273" s="45"/>
    </row>
    <row r="1274" spans="22:22" x14ac:dyDescent="0.2">
      <c r="V1274" s="45"/>
    </row>
    <row r="1275" spans="22:22" x14ac:dyDescent="0.2">
      <c r="V1275" s="45"/>
    </row>
    <row r="1276" spans="22:22" x14ac:dyDescent="0.2">
      <c r="V1276" s="45"/>
    </row>
    <row r="1277" spans="22:22" x14ac:dyDescent="0.2">
      <c r="V1277" s="45"/>
    </row>
    <row r="1278" spans="22:22" x14ac:dyDescent="0.2">
      <c r="V1278" s="45"/>
    </row>
    <row r="1279" spans="22:22" x14ac:dyDescent="0.2">
      <c r="V1279" s="45"/>
    </row>
    <row r="1280" spans="22:22" x14ac:dyDescent="0.2">
      <c r="V1280" s="45"/>
    </row>
    <row r="1281" spans="22:22" x14ac:dyDescent="0.2">
      <c r="V1281" s="45"/>
    </row>
    <row r="1282" spans="22:22" x14ac:dyDescent="0.2">
      <c r="V1282" s="45"/>
    </row>
    <row r="1283" spans="22:22" x14ac:dyDescent="0.2">
      <c r="V1283" s="45"/>
    </row>
    <row r="1284" spans="22:22" x14ac:dyDescent="0.2">
      <c r="V1284" s="45"/>
    </row>
    <row r="1285" spans="22:22" x14ac:dyDescent="0.2">
      <c r="V1285" s="45"/>
    </row>
    <row r="1286" spans="22:22" x14ac:dyDescent="0.2">
      <c r="V1286" s="45"/>
    </row>
    <row r="1287" spans="22:22" x14ac:dyDescent="0.2">
      <c r="V1287" s="45"/>
    </row>
    <row r="1288" spans="22:22" x14ac:dyDescent="0.2">
      <c r="V1288" s="45"/>
    </row>
    <row r="1289" spans="22:22" x14ac:dyDescent="0.2">
      <c r="V1289" s="45"/>
    </row>
    <row r="1290" spans="22:22" x14ac:dyDescent="0.2">
      <c r="V1290" s="45"/>
    </row>
    <row r="1291" spans="22:22" x14ac:dyDescent="0.2">
      <c r="V1291" s="45"/>
    </row>
    <row r="1292" spans="22:22" x14ac:dyDescent="0.2">
      <c r="V1292" s="45"/>
    </row>
    <row r="1293" spans="22:22" x14ac:dyDescent="0.2">
      <c r="V1293" s="45"/>
    </row>
    <row r="1294" spans="22:22" x14ac:dyDescent="0.2">
      <c r="V1294" s="45"/>
    </row>
    <row r="1295" spans="22:22" x14ac:dyDescent="0.2">
      <c r="V1295" s="45"/>
    </row>
    <row r="1296" spans="22:22" x14ac:dyDescent="0.2">
      <c r="V1296" s="45"/>
    </row>
    <row r="1297" spans="22:22" x14ac:dyDescent="0.2">
      <c r="V1297" s="45"/>
    </row>
    <row r="1298" spans="22:22" x14ac:dyDescent="0.2">
      <c r="V1298" s="45"/>
    </row>
    <row r="1299" spans="22:22" x14ac:dyDescent="0.2">
      <c r="V1299" s="45"/>
    </row>
    <row r="1300" spans="22:22" x14ac:dyDescent="0.2">
      <c r="V1300" s="45"/>
    </row>
    <row r="1301" spans="22:22" x14ac:dyDescent="0.2">
      <c r="V1301" s="45"/>
    </row>
    <row r="1302" spans="22:22" x14ac:dyDescent="0.2">
      <c r="V1302" s="45"/>
    </row>
    <row r="1303" spans="22:22" x14ac:dyDescent="0.2">
      <c r="V1303" s="45"/>
    </row>
    <row r="1304" spans="22:22" x14ac:dyDescent="0.2">
      <c r="V1304" s="45"/>
    </row>
    <row r="1305" spans="22:22" x14ac:dyDescent="0.2">
      <c r="V1305" s="45"/>
    </row>
    <row r="1306" spans="22:22" x14ac:dyDescent="0.2">
      <c r="V1306" s="45"/>
    </row>
    <row r="1307" spans="22:22" x14ac:dyDescent="0.2">
      <c r="V1307" s="45"/>
    </row>
    <row r="1308" spans="22:22" x14ac:dyDescent="0.2">
      <c r="V1308" s="45"/>
    </row>
    <row r="1309" spans="22:22" x14ac:dyDescent="0.2">
      <c r="V1309" s="45"/>
    </row>
    <row r="1310" spans="22:22" x14ac:dyDescent="0.2">
      <c r="V1310" s="45"/>
    </row>
    <row r="1311" spans="22:22" x14ac:dyDescent="0.2">
      <c r="V1311" s="45"/>
    </row>
    <row r="1312" spans="22:22" x14ac:dyDescent="0.2">
      <c r="V1312" s="45"/>
    </row>
    <row r="1313" spans="22:22" x14ac:dyDescent="0.2">
      <c r="V1313" s="45"/>
    </row>
    <row r="1314" spans="22:22" x14ac:dyDescent="0.2">
      <c r="V1314" s="45"/>
    </row>
    <row r="1315" spans="22:22" x14ac:dyDescent="0.2">
      <c r="V1315" s="45"/>
    </row>
    <row r="1316" spans="22:22" x14ac:dyDescent="0.2">
      <c r="V1316" s="45"/>
    </row>
    <row r="1317" spans="22:22" x14ac:dyDescent="0.2">
      <c r="V1317" s="45"/>
    </row>
    <row r="1318" spans="22:22" x14ac:dyDescent="0.2">
      <c r="V1318" s="45"/>
    </row>
    <row r="1319" spans="22:22" x14ac:dyDescent="0.2">
      <c r="V1319" s="45"/>
    </row>
    <row r="1320" spans="22:22" x14ac:dyDescent="0.2">
      <c r="V1320" s="45"/>
    </row>
    <row r="1321" spans="22:22" x14ac:dyDescent="0.2">
      <c r="V1321" s="45"/>
    </row>
    <row r="1322" spans="22:22" x14ac:dyDescent="0.2">
      <c r="V1322" s="45"/>
    </row>
    <row r="1323" spans="22:22" x14ac:dyDescent="0.2">
      <c r="V1323" s="45"/>
    </row>
    <row r="1324" spans="22:22" x14ac:dyDescent="0.2">
      <c r="V1324" s="45"/>
    </row>
    <row r="1325" spans="22:22" x14ac:dyDescent="0.2">
      <c r="V1325" s="45"/>
    </row>
    <row r="1326" spans="22:22" x14ac:dyDescent="0.2">
      <c r="V1326" s="45"/>
    </row>
    <row r="1327" spans="22:22" x14ac:dyDescent="0.2">
      <c r="V1327" s="45"/>
    </row>
    <row r="1328" spans="22:22" x14ac:dyDescent="0.2">
      <c r="V1328" s="45"/>
    </row>
    <row r="1329" spans="22:22" x14ac:dyDescent="0.2">
      <c r="V1329" s="45"/>
    </row>
    <row r="1330" spans="22:22" x14ac:dyDescent="0.2">
      <c r="V1330" s="45"/>
    </row>
    <row r="1331" spans="22:22" x14ac:dyDescent="0.2">
      <c r="V1331" s="45"/>
    </row>
    <row r="1332" spans="22:22" x14ac:dyDescent="0.2">
      <c r="V1332" s="45"/>
    </row>
    <row r="1333" spans="22:22" x14ac:dyDescent="0.2">
      <c r="V1333" s="45"/>
    </row>
    <row r="1334" spans="22:22" x14ac:dyDescent="0.2">
      <c r="V1334" s="45"/>
    </row>
    <row r="1335" spans="22:22" x14ac:dyDescent="0.2">
      <c r="V1335" s="45"/>
    </row>
    <row r="1336" spans="22:22" x14ac:dyDescent="0.2">
      <c r="V1336" s="45"/>
    </row>
    <row r="1337" spans="22:22" x14ac:dyDescent="0.2">
      <c r="V1337" s="45"/>
    </row>
    <row r="1338" spans="22:22" x14ac:dyDescent="0.2">
      <c r="V1338" s="45"/>
    </row>
    <row r="1339" spans="22:22" x14ac:dyDescent="0.2">
      <c r="V1339" s="45"/>
    </row>
    <row r="1340" spans="22:22" x14ac:dyDescent="0.2">
      <c r="V1340" s="45"/>
    </row>
    <row r="1341" spans="22:22" x14ac:dyDescent="0.2">
      <c r="V1341" s="45"/>
    </row>
    <row r="1342" spans="22:22" x14ac:dyDescent="0.2">
      <c r="V1342" s="45"/>
    </row>
    <row r="1343" spans="22:22" x14ac:dyDescent="0.2">
      <c r="V1343" s="45"/>
    </row>
    <row r="1344" spans="22:22" x14ac:dyDescent="0.2">
      <c r="V1344" s="45"/>
    </row>
    <row r="1345" spans="22:22" x14ac:dyDescent="0.2">
      <c r="V1345" s="45"/>
    </row>
    <row r="1346" spans="22:22" x14ac:dyDescent="0.2">
      <c r="V1346" s="45"/>
    </row>
    <row r="1347" spans="22:22" x14ac:dyDescent="0.2">
      <c r="V1347" s="45"/>
    </row>
    <row r="1348" spans="22:22" x14ac:dyDescent="0.2">
      <c r="V1348" s="45"/>
    </row>
    <row r="1349" spans="22:22" x14ac:dyDescent="0.2">
      <c r="V1349" s="45"/>
    </row>
    <row r="1350" spans="22:22" x14ac:dyDescent="0.2">
      <c r="V1350" s="45"/>
    </row>
    <row r="1351" spans="22:22" x14ac:dyDescent="0.2">
      <c r="V1351" s="45"/>
    </row>
    <row r="1352" spans="22:22" x14ac:dyDescent="0.2">
      <c r="V1352" s="45"/>
    </row>
    <row r="1353" spans="22:22" x14ac:dyDescent="0.2">
      <c r="V1353" s="45"/>
    </row>
    <row r="1354" spans="22:22" x14ac:dyDescent="0.2">
      <c r="V1354" s="45"/>
    </row>
    <row r="1355" spans="22:22" x14ac:dyDescent="0.2">
      <c r="V1355" s="45"/>
    </row>
    <row r="1356" spans="22:22" x14ac:dyDescent="0.2">
      <c r="V1356" s="45"/>
    </row>
    <row r="1357" spans="22:22" x14ac:dyDescent="0.2">
      <c r="V1357" s="45"/>
    </row>
    <row r="1358" spans="22:22" x14ac:dyDescent="0.2">
      <c r="V1358" s="45"/>
    </row>
    <row r="1359" spans="22:22" x14ac:dyDescent="0.2">
      <c r="V1359" s="45"/>
    </row>
    <row r="1360" spans="22:22" x14ac:dyDescent="0.2">
      <c r="V1360" s="45"/>
    </row>
    <row r="1361" spans="22:22" x14ac:dyDescent="0.2">
      <c r="V1361" s="45"/>
    </row>
    <row r="1362" spans="22:22" x14ac:dyDescent="0.2">
      <c r="V1362" s="45"/>
    </row>
    <row r="1363" spans="22:22" x14ac:dyDescent="0.2">
      <c r="V1363" s="45"/>
    </row>
    <row r="1364" spans="22:22" x14ac:dyDescent="0.2">
      <c r="V1364" s="45"/>
    </row>
    <row r="1365" spans="22:22" x14ac:dyDescent="0.2">
      <c r="V1365" s="45"/>
    </row>
    <row r="1366" spans="22:22" x14ac:dyDescent="0.2">
      <c r="V1366" s="45"/>
    </row>
    <row r="1367" spans="22:22" x14ac:dyDescent="0.2">
      <c r="V1367" s="45"/>
    </row>
    <row r="1368" spans="22:22" x14ac:dyDescent="0.2">
      <c r="V1368" s="45"/>
    </row>
    <row r="1369" spans="22:22" x14ac:dyDescent="0.2">
      <c r="V1369" s="45"/>
    </row>
    <row r="1370" spans="22:22" x14ac:dyDescent="0.2">
      <c r="V1370" s="45"/>
    </row>
    <row r="1371" spans="22:22" x14ac:dyDescent="0.2">
      <c r="V1371" s="45"/>
    </row>
    <row r="1372" spans="22:22" x14ac:dyDescent="0.2">
      <c r="V1372" s="45"/>
    </row>
    <row r="1373" spans="22:22" x14ac:dyDescent="0.2">
      <c r="V1373" s="45"/>
    </row>
    <row r="1374" spans="22:22" x14ac:dyDescent="0.2">
      <c r="V1374" s="45"/>
    </row>
    <row r="1375" spans="22:22" x14ac:dyDescent="0.2">
      <c r="V1375" s="45"/>
    </row>
    <row r="1376" spans="22:22" x14ac:dyDescent="0.2">
      <c r="V1376" s="45"/>
    </row>
    <row r="1377" spans="22:22" x14ac:dyDescent="0.2">
      <c r="V1377" s="45"/>
    </row>
    <row r="1378" spans="22:22" x14ac:dyDescent="0.2">
      <c r="V1378" s="45"/>
    </row>
    <row r="1379" spans="22:22" x14ac:dyDescent="0.2">
      <c r="V1379" s="45"/>
    </row>
    <row r="1380" spans="22:22" x14ac:dyDescent="0.2">
      <c r="V1380" s="45"/>
    </row>
    <row r="1381" spans="22:22" x14ac:dyDescent="0.2">
      <c r="V1381" s="45"/>
    </row>
    <row r="1382" spans="22:22" x14ac:dyDescent="0.2">
      <c r="V1382" s="45"/>
    </row>
    <row r="1383" spans="22:22" x14ac:dyDescent="0.2">
      <c r="V1383" s="45"/>
    </row>
    <row r="1384" spans="22:22" x14ac:dyDescent="0.2">
      <c r="V1384" s="45"/>
    </row>
    <row r="1385" spans="22:22" x14ac:dyDescent="0.2">
      <c r="V1385" s="45"/>
    </row>
    <row r="1386" spans="22:22" x14ac:dyDescent="0.2">
      <c r="V1386" s="45"/>
    </row>
    <row r="1387" spans="22:22" x14ac:dyDescent="0.2">
      <c r="V1387" s="45"/>
    </row>
    <row r="1388" spans="22:22" x14ac:dyDescent="0.2">
      <c r="V1388" s="45"/>
    </row>
    <row r="1389" spans="22:22" x14ac:dyDescent="0.2">
      <c r="V1389" s="45"/>
    </row>
    <row r="1390" spans="22:22" x14ac:dyDescent="0.2">
      <c r="V1390" s="45"/>
    </row>
    <row r="1391" spans="22:22" x14ac:dyDescent="0.2">
      <c r="V1391" s="45"/>
    </row>
    <row r="1392" spans="22:22" x14ac:dyDescent="0.2">
      <c r="V1392" s="45"/>
    </row>
    <row r="1393" spans="22:22" x14ac:dyDescent="0.2">
      <c r="V1393" s="45"/>
    </row>
    <row r="1394" spans="22:22" x14ac:dyDescent="0.2">
      <c r="V1394" s="45"/>
    </row>
    <row r="1395" spans="22:22" x14ac:dyDescent="0.2">
      <c r="V1395" s="45"/>
    </row>
    <row r="1396" spans="22:22" x14ac:dyDescent="0.2">
      <c r="V1396" s="45"/>
    </row>
    <row r="1397" spans="22:22" x14ac:dyDescent="0.2">
      <c r="V1397" s="45"/>
    </row>
    <row r="1398" spans="22:22" x14ac:dyDescent="0.2">
      <c r="V1398" s="45"/>
    </row>
    <row r="1399" spans="22:22" x14ac:dyDescent="0.2">
      <c r="V1399" s="45"/>
    </row>
    <row r="1400" spans="22:22" x14ac:dyDescent="0.2">
      <c r="V1400" s="45"/>
    </row>
    <row r="1401" spans="22:22" x14ac:dyDescent="0.2">
      <c r="V1401" s="45"/>
    </row>
    <row r="1402" spans="22:22" x14ac:dyDescent="0.2">
      <c r="V1402" s="45"/>
    </row>
    <row r="1403" spans="22:22" x14ac:dyDescent="0.2">
      <c r="V1403" s="45"/>
    </row>
    <row r="1404" spans="22:22" x14ac:dyDescent="0.2">
      <c r="V1404" s="45"/>
    </row>
    <row r="1405" spans="22:22" x14ac:dyDescent="0.2">
      <c r="V1405" s="45"/>
    </row>
    <row r="1406" spans="22:22" x14ac:dyDescent="0.2">
      <c r="V1406" s="45"/>
    </row>
    <row r="1407" spans="22:22" x14ac:dyDescent="0.2">
      <c r="V1407" s="45"/>
    </row>
    <row r="1408" spans="22:22" x14ac:dyDescent="0.2">
      <c r="V1408" s="45"/>
    </row>
    <row r="1409" spans="22:22" x14ac:dyDescent="0.2">
      <c r="V1409" s="45"/>
    </row>
    <row r="1410" spans="22:22" x14ac:dyDescent="0.2">
      <c r="V1410" s="45"/>
    </row>
    <row r="1411" spans="22:22" x14ac:dyDescent="0.2">
      <c r="V1411" s="45"/>
    </row>
    <row r="1412" spans="22:22" x14ac:dyDescent="0.2">
      <c r="V1412" s="45"/>
    </row>
    <row r="1413" spans="22:22" x14ac:dyDescent="0.2">
      <c r="V1413" s="45"/>
    </row>
    <row r="1414" spans="22:22" x14ac:dyDescent="0.2">
      <c r="V1414" s="45"/>
    </row>
    <row r="1415" spans="22:22" x14ac:dyDescent="0.2">
      <c r="V1415" s="45"/>
    </row>
    <row r="1416" spans="22:22" x14ac:dyDescent="0.2">
      <c r="V1416" s="45"/>
    </row>
    <row r="1417" spans="22:22" x14ac:dyDescent="0.2">
      <c r="V1417" s="45"/>
    </row>
    <row r="1418" spans="22:22" x14ac:dyDescent="0.2">
      <c r="V1418" s="45"/>
    </row>
    <row r="1419" spans="22:22" x14ac:dyDescent="0.2">
      <c r="V1419" s="45"/>
    </row>
    <row r="1420" spans="22:22" x14ac:dyDescent="0.2">
      <c r="V1420" s="45"/>
    </row>
    <row r="1421" spans="22:22" x14ac:dyDescent="0.2">
      <c r="V1421" s="45"/>
    </row>
    <row r="1422" spans="22:22" x14ac:dyDescent="0.2">
      <c r="V1422" s="45"/>
    </row>
    <row r="1423" spans="22:22" x14ac:dyDescent="0.2">
      <c r="V1423" s="45"/>
    </row>
    <row r="1424" spans="22:22" x14ac:dyDescent="0.2">
      <c r="V1424" s="45"/>
    </row>
    <row r="1425" spans="22:22" x14ac:dyDescent="0.2">
      <c r="V1425" s="45"/>
    </row>
    <row r="1426" spans="22:22" x14ac:dyDescent="0.2">
      <c r="V1426" s="45"/>
    </row>
    <row r="1427" spans="22:22" x14ac:dyDescent="0.2">
      <c r="V1427" s="45"/>
    </row>
    <row r="1428" spans="22:22" x14ac:dyDescent="0.2">
      <c r="V1428" s="45"/>
    </row>
    <row r="1429" spans="22:22" x14ac:dyDescent="0.2">
      <c r="V1429" s="45"/>
    </row>
    <row r="1430" spans="22:22" x14ac:dyDescent="0.2">
      <c r="V1430" s="45"/>
    </row>
    <row r="1431" spans="22:22" x14ac:dyDescent="0.2">
      <c r="V1431" s="45"/>
    </row>
    <row r="1432" spans="22:22" x14ac:dyDescent="0.2">
      <c r="V1432" s="45"/>
    </row>
    <row r="1433" spans="22:22" x14ac:dyDescent="0.2">
      <c r="V1433" s="45"/>
    </row>
    <row r="1434" spans="22:22" x14ac:dyDescent="0.2">
      <c r="V1434" s="45"/>
    </row>
    <row r="1435" spans="22:22" x14ac:dyDescent="0.2">
      <c r="V1435" s="45"/>
    </row>
    <row r="1436" spans="22:22" x14ac:dyDescent="0.2">
      <c r="V1436" s="45"/>
    </row>
    <row r="1437" spans="22:22" x14ac:dyDescent="0.2">
      <c r="V1437" s="45"/>
    </row>
    <row r="1438" spans="22:22" x14ac:dyDescent="0.2">
      <c r="V1438" s="45"/>
    </row>
    <row r="1439" spans="22:22" x14ac:dyDescent="0.2">
      <c r="V1439" s="45"/>
    </row>
    <row r="1440" spans="22:22" x14ac:dyDescent="0.2">
      <c r="V1440" s="45"/>
    </row>
    <row r="1441" spans="22:22" x14ac:dyDescent="0.2">
      <c r="V1441" s="45"/>
    </row>
    <row r="1442" spans="22:22" x14ac:dyDescent="0.2">
      <c r="V1442" s="45"/>
    </row>
    <row r="1443" spans="22:22" x14ac:dyDescent="0.2">
      <c r="V1443" s="45"/>
    </row>
    <row r="1444" spans="22:22" x14ac:dyDescent="0.2">
      <c r="V1444" s="45"/>
    </row>
    <row r="1445" spans="22:22" x14ac:dyDescent="0.2">
      <c r="V1445" s="45"/>
    </row>
    <row r="1446" spans="22:22" x14ac:dyDescent="0.2">
      <c r="V1446" s="45"/>
    </row>
    <row r="1447" spans="22:22" x14ac:dyDescent="0.2">
      <c r="V1447" s="45"/>
    </row>
    <row r="1448" spans="22:22" x14ac:dyDescent="0.2">
      <c r="V1448" s="45"/>
    </row>
    <row r="1449" spans="22:22" x14ac:dyDescent="0.2">
      <c r="V1449" s="45"/>
    </row>
    <row r="1450" spans="22:22" x14ac:dyDescent="0.2">
      <c r="V1450" s="45"/>
    </row>
    <row r="1451" spans="22:22" x14ac:dyDescent="0.2">
      <c r="V1451" s="45"/>
    </row>
    <row r="1452" spans="22:22" x14ac:dyDescent="0.2">
      <c r="V1452" s="45"/>
    </row>
    <row r="1453" spans="22:22" x14ac:dyDescent="0.2">
      <c r="V1453" s="45"/>
    </row>
    <row r="1454" spans="22:22" x14ac:dyDescent="0.2">
      <c r="V1454" s="45"/>
    </row>
    <row r="1455" spans="22:22" x14ac:dyDescent="0.2">
      <c r="V1455" s="45"/>
    </row>
    <row r="1456" spans="22:22" x14ac:dyDescent="0.2">
      <c r="V1456" s="45"/>
    </row>
    <row r="1457" spans="22:22" x14ac:dyDescent="0.2">
      <c r="V1457" s="45"/>
    </row>
    <row r="1458" spans="22:22" x14ac:dyDescent="0.2">
      <c r="V1458" s="45"/>
    </row>
    <row r="1459" spans="22:22" x14ac:dyDescent="0.2">
      <c r="V1459" s="45"/>
    </row>
    <row r="1460" spans="22:22" x14ac:dyDescent="0.2">
      <c r="V1460" s="45"/>
    </row>
    <row r="1461" spans="22:22" x14ac:dyDescent="0.2">
      <c r="V1461" s="45"/>
    </row>
    <row r="1462" spans="22:22" x14ac:dyDescent="0.2">
      <c r="V1462" s="45"/>
    </row>
    <row r="1463" spans="22:22" x14ac:dyDescent="0.2">
      <c r="V1463" s="45"/>
    </row>
    <row r="1464" spans="22:22" x14ac:dyDescent="0.2">
      <c r="V1464" s="45"/>
    </row>
    <row r="1465" spans="22:22" x14ac:dyDescent="0.2">
      <c r="V1465" s="45"/>
    </row>
    <row r="1466" spans="22:22" x14ac:dyDescent="0.2">
      <c r="V1466" s="45"/>
    </row>
    <row r="1467" spans="22:22" x14ac:dyDescent="0.2">
      <c r="V1467" s="45"/>
    </row>
  </sheetData>
  <mergeCells count="6">
    <mergeCell ref="F5:J5"/>
    <mergeCell ref="K5:O5"/>
    <mergeCell ref="P5:V5"/>
    <mergeCell ref="A9:A16"/>
    <mergeCell ref="C9:C16"/>
    <mergeCell ref="D9:D1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topLeftCell="E2" zoomScale="110" zoomScaleNormal="110" workbookViewId="0">
      <selection activeCell="AE15" sqref="AE15"/>
    </sheetView>
  </sheetViews>
  <sheetFormatPr defaultColWidth="11.42578125" defaultRowHeight="12.75" x14ac:dyDescent="0.2"/>
  <cols>
    <col min="1" max="1" width="17.140625" style="65" customWidth="1"/>
    <col min="2" max="3" width="5.5703125" style="64" hidden="1" customWidth="1"/>
    <col min="4" max="4" width="5" style="64" hidden="1" customWidth="1"/>
    <col min="5" max="5" width="21.42578125" style="65" bestFit="1" customWidth="1"/>
    <col min="6" max="6" width="5.5703125" style="64" hidden="1" customWidth="1"/>
    <col min="7" max="7" width="3.42578125" style="64" hidden="1" customWidth="1"/>
    <col min="8" max="8" width="8.42578125" style="65" hidden="1" customWidth="1"/>
    <col min="9" max="10" width="7.85546875" style="65" hidden="1" customWidth="1"/>
    <col min="11" max="11" width="8.5703125" style="65" hidden="1" customWidth="1"/>
    <col min="12" max="12" width="3.42578125" style="65" hidden="1" customWidth="1"/>
    <col min="13" max="13" width="8.140625" style="65" hidden="1" customWidth="1"/>
    <col min="14" max="14" width="10" style="65" customWidth="1"/>
    <col min="15" max="15" width="59.42578125" style="65" hidden="1" customWidth="1"/>
    <col min="16" max="17" width="10.5703125" style="65" hidden="1" customWidth="1"/>
    <col min="18" max="20" width="9" style="65" hidden="1" customWidth="1"/>
    <col min="21" max="21" width="9" style="65" bestFit="1" customWidth="1"/>
    <col min="22" max="31" width="10.5703125" style="65" customWidth="1"/>
    <col min="32" max="32" width="5.5703125" style="65" bestFit="1" customWidth="1"/>
    <col min="33" max="16384" width="11.42578125" style="65"/>
  </cols>
  <sheetData>
    <row r="1" spans="1:33" ht="12.95" x14ac:dyDescent="0.3">
      <c r="A1" s="63" t="s">
        <v>120</v>
      </c>
    </row>
    <row r="2" spans="1:33" ht="12.95" x14ac:dyDescent="0.3">
      <c r="A2" s="63" t="s">
        <v>117</v>
      </c>
    </row>
    <row r="4" spans="1:33" ht="12.95" x14ac:dyDescent="0.3">
      <c r="A4" s="66" t="s">
        <v>45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</row>
    <row r="6" spans="1:33" s="64" customFormat="1" ht="30.75" customHeight="1" x14ac:dyDescent="0.25">
      <c r="A6" s="198" t="s">
        <v>46</v>
      </c>
      <c r="B6" s="199" t="s">
        <v>47</v>
      </c>
      <c r="C6" s="199" t="s">
        <v>48</v>
      </c>
      <c r="D6" s="200" t="s">
        <v>49</v>
      </c>
      <c r="E6" s="197" t="s">
        <v>50</v>
      </c>
      <c r="F6" s="198" t="s">
        <v>51</v>
      </c>
      <c r="G6" s="198"/>
      <c r="H6" s="198"/>
      <c r="I6" s="198"/>
      <c r="J6" s="198"/>
      <c r="K6" s="197" t="s">
        <v>52</v>
      </c>
      <c r="L6" s="197"/>
      <c r="M6" s="197"/>
      <c r="N6" s="199" t="s">
        <v>53</v>
      </c>
      <c r="O6" s="197" t="s">
        <v>54</v>
      </c>
      <c r="P6" s="197"/>
      <c r="Q6" s="197"/>
      <c r="R6" s="197"/>
      <c r="S6" s="197"/>
      <c r="T6" s="197"/>
      <c r="U6" s="197" t="s">
        <v>55</v>
      </c>
      <c r="V6" s="197"/>
      <c r="W6" s="197"/>
      <c r="X6" s="197"/>
      <c r="Y6" s="197"/>
      <c r="Z6" s="197" t="s">
        <v>56</v>
      </c>
      <c r="AA6" s="197"/>
      <c r="AB6" s="197"/>
      <c r="AC6" s="197"/>
      <c r="AD6" s="197" t="s">
        <v>57</v>
      </c>
      <c r="AE6" s="197"/>
      <c r="AF6" s="197"/>
    </row>
    <row r="7" spans="1:33" ht="79.5" x14ac:dyDescent="0.2">
      <c r="A7" s="198"/>
      <c r="B7" s="199"/>
      <c r="C7" s="199"/>
      <c r="D7" s="200"/>
      <c r="E7" s="197"/>
      <c r="F7" s="67" t="s">
        <v>58</v>
      </c>
      <c r="G7" s="68" t="s">
        <v>59</v>
      </c>
      <c r="H7" s="67" t="s">
        <v>60</v>
      </c>
      <c r="I7" s="67" t="s">
        <v>61</v>
      </c>
      <c r="J7" s="67" t="s">
        <v>62</v>
      </c>
      <c r="K7" s="67" t="s">
        <v>63</v>
      </c>
      <c r="L7" s="67" t="s">
        <v>59</v>
      </c>
      <c r="M7" s="67" t="s">
        <v>60</v>
      </c>
      <c r="N7" s="199"/>
      <c r="O7" s="67" t="s">
        <v>64</v>
      </c>
      <c r="P7" s="67" t="s">
        <v>65</v>
      </c>
      <c r="Q7" s="67" t="s">
        <v>66</v>
      </c>
      <c r="R7" s="67" t="s">
        <v>67</v>
      </c>
      <c r="S7" s="67" t="s">
        <v>68</v>
      </c>
      <c r="T7" s="67" t="s">
        <v>59</v>
      </c>
      <c r="U7" s="67" t="s">
        <v>63</v>
      </c>
      <c r="V7" s="67" t="s">
        <v>59</v>
      </c>
      <c r="W7" s="67" t="s">
        <v>63</v>
      </c>
      <c r="X7" s="67" t="s">
        <v>59</v>
      </c>
      <c r="Y7" s="67" t="s">
        <v>69</v>
      </c>
      <c r="Z7" s="67" t="s">
        <v>70</v>
      </c>
      <c r="AA7" s="67" t="s">
        <v>71</v>
      </c>
      <c r="AB7" s="67" t="s">
        <v>59</v>
      </c>
      <c r="AC7" s="67" t="s">
        <v>21</v>
      </c>
      <c r="AD7" s="67" t="s">
        <v>23</v>
      </c>
      <c r="AE7" s="67" t="s">
        <v>25</v>
      </c>
      <c r="AF7" s="67" t="s">
        <v>72</v>
      </c>
      <c r="AG7" s="69"/>
    </row>
    <row r="8" spans="1:33" ht="30" customHeight="1" x14ac:dyDescent="0.2">
      <c r="A8" s="195" t="s">
        <v>118</v>
      </c>
      <c r="B8" s="196">
        <v>197</v>
      </c>
      <c r="C8" s="196" t="s">
        <v>41</v>
      </c>
      <c r="D8" s="196" t="s">
        <v>73</v>
      </c>
      <c r="E8" s="70" t="s">
        <v>74</v>
      </c>
      <c r="F8" s="71"/>
      <c r="G8" s="71"/>
      <c r="H8" s="72">
        <v>39680</v>
      </c>
      <c r="I8" s="72">
        <v>39965</v>
      </c>
      <c r="J8" s="71"/>
      <c r="K8" s="72">
        <v>39979</v>
      </c>
      <c r="L8" s="71"/>
      <c r="M8" s="72">
        <v>40132</v>
      </c>
      <c r="N8" s="73">
        <v>40297</v>
      </c>
      <c r="O8" s="73">
        <v>40312</v>
      </c>
      <c r="P8" s="73">
        <f>N8+50</f>
        <v>40347</v>
      </c>
      <c r="Q8" s="74"/>
      <c r="R8" s="73">
        <f>P8+27</f>
        <v>40374</v>
      </c>
      <c r="S8" s="73">
        <f>R8+120</f>
        <v>40494</v>
      </c>
      <c r="T8" s="75">
        <f>S8+30</f>
        <v>40524</v>
      </c>
      <c r="U8" s="73">
        <f>S8+7</f>
        <v>40501</v>
      </c>
      <c r="V8" s="73">
        <f>U8+23</f>
        <v>40524</v>
      </c>
      <c r="W8" s="74"/>
      <c r="X8" s="74"/>
      <c r="Y8" s="75">
        <f>V8+7</f>
        <v>40531</v>
      </c>
      <c r="Z8" s="75">
        <f>Y8+53</f>
        <v>40584</v>
      </c>
      <c r="AA8" s="75">
        <f>Z8+27</f>
        <v>40611</v>
      </c>
      <c r="AB8" s="75">
        <f>AA8+37</f>
        <v>40648</v>
      </c>
      <c r="AC8" s="75">
        <f>AB8+7</f>
        <v>40655</v>
      </c>
      <c r="AD8" s="75">
        <f>AC8+83</f>
        <v>40738</v>
      </c>
      <c r="AE8" s="75">
        <v>42208</v>
      </c>
      <c r="AF8" s="76">
        <v>4</v>
      </c>
    </row>
    <row r="9" spans="1:33" ht="30" customHeight="1" x14ac:dyDescent="0.2">
      <c r="A9" s="195"/>
      <c r="B9" s="196"/>
      <c r="C9" s="196"/>
      <c r="D9" s="196"/>
      <c r="E9" s="70" t="s">
        <v>75</v>
      </c>
      <c r="F9" s="71"/>
      <c r="G9" s="71"/>
      <c r="H9" s="72">
        <v>39680</v>
      </c>
      <c r="I9" s="72">
        <v>39965</v>
      </c>
      <c r="J9" s="71"/>
      <c r="K9" s="72">
        <v>39979</v>
      </c>
      <c r="L9" s="71"/>
      <c r="M9" s="72">
        <v>40132</v>
      </c>
      <c r="N9" s="73">
        <v>40297</v>
      </c>
      <c r="O9" s="73">
        <v>40312</v>
      </c>
      <c r="P9" s="77">
        <v>40422</v>
      </c>
      <c r="Q9" s="77">
        <v>40725</v>
      </c>
      <c r="R9" s="73">
        <f>Q9+30</f>
        <v>40755</v>
      </c>
      <c r="S9" s="75">
        <f>R9+120</f>
        <v>40875</v>
      </c>
      <c r="T9" s="75">
        <f>S9+30</f>
        <v>40905</v>
      </c>
      <c r="U9" s="73">
        <f>S9+7</f>
        <v>40882</v>
      </c>
      <c r="V9" s="73">
        <f>U9+23</f>
        <v>40905</v>
      </c>
      <c r="W9" s="74"/>
      <c r="X9" s="74"/>
      <c r="Y9" s="75">
        <f>V9+7</f>
        <v>40912</v>
      </c>
      <c r="Z9" s="75">
        <f>Y9+53</f>
        <v>40965</v>
      </c>
      <c r="AA9" s="75">
        <f>Z9+27</f>
        <v>40992</v>
      </c>
      <c r="AB9" s="75">
        <f>AA9+37</f>
        <v>41029</v>
      </c>
      <c r="AC9" s="75">
        <f>AB9+7</f>
        <v>41036</v>
      </c>
      <c r="AD9" s="75">
        <f>AC9+83</f>
        <v>41119</v>
      </c>
      <c r="AE9" s="75">
        <v>42579</v>
      </c>
      <c r="AF9" s="76">
        <v>4</v>
      </c>
    </row>
    <row r="10" spans="1:33" ht="34.5" customHeight="1" x14ac:dyDescent="0.2">
      <c r="A10" s="195"/>
      <c r="B10" s="196"/>
      <c r="C10" s="196"/>
      <c r="D10" s="196"/>
      <c r="E10" s="78" t="s">
        <v>76</v>
      </c>
      <c r="F10" s="79"/>
      <c r="G10" s="79"/>
      <c r="H10" s="80">
        <v>39680</v>
      </c>
      <c r="I10" s="80">
        <v>39965</v>
      </c>
      <c r="J10" s="79"/>
      <c r="K10" s="80">
        <v>39979</v>
      </c>
      <c r="L10" s="79"/>
      <c r="M10" s="80">
        <v>40132</v>
      </c>
      <c r="N10" s="81"/>
      <c r="O10" s="82">
        <v>40312</v>
      </c>
      <c r="P10" s="81"/>
      <c r="Q10" s="81"/>
      <c r="R10" s="81"/>
      <c r="S10" s="83">
        <v>40770</v>
      </c>
      <c r="T10" s="83">
        <v>40826</v>
      </c>
      <c r="U10" s="81"/>
      <c r="V10" s="81"/>
      <c r="W10" s="82">
        <v>40959</v>
      </c>
      <c r="X10" s="82">
        <v>40998</v>
      </c>
      <c r="Y10" s="83">
        <v>41030</v>
      </c>
      <c r="Z10" s="84">
        <v>41091</v>
      </c>
      <c r="AA10" s="85">
        <v>41183</v>
      </c>
      <c r="AB10" s="85">
        <v>41206</v>
      </c>
      <c r="AC10" s="75">
        <v>41214</v>
      </c>
      <c r="AD10" s="75">
        <v>41228</v>
      </c>
      <c r="AE10" s="75">
        <v>42689</v>
      </c>
      <c r="AF10" s="76">
        <v>4</v>
      </c>
    </row>
    <row r="11" spans="1:33" ht="40.5" customHeight="1" x14ac:dyDescent="0.2">
      <c r="A11" s="195"/>
      <c r="B11" s="196"/>
      <c r="C11" s="196"/>
      <c r="D11" s="196"/>
      <c r="E11" s="70" t="s">
        <v>77</v>
      </c>
      <c r="F11" s="71"/>
      <c r="G11" s="71"/>
      <c r="H11" s="72"/>
      <c r="I11" s="72"/>
      <c r="J11" s="71"/>
      <c r="K11" s="72"/>
      <c r="L11" s="71"/>
      <c r="M11" s="72"/>
      <c r="N11" s="74"/>
      <c r="O11" s="73"/>
      <c r="P11" s="74"/>
      <c r="Q11" s="74"/>
      <c r="R11" s="74"/>
      <c r="S11" s="75"/>
      <c r="T11" s="75"/>
      <c r="U11" s="74"/>
      <c r="V11" s="74"/>
      <c r="W11" s="74"/>
      <c r="X11" s="74"/>
      <c r="Y11" s="74"/>
      <c r="Z11" s="85">
        <v>41122</v>
      </c>
      <c r="AA11" s="85">
        <v>41197</v>
      </c>
      <c r="AB11" s="85">
        <v>41212</v>
      </c>
      <c r="AC11" s="85">
        <v>41214</v>
      </c>
      <c r="AD11" s="85">
        <v>41228</v>
      </c>
      <c r="AE11" s="85">
        <v>42689</v>
      </c>
      <c r="AF11" s="86">
        <v>4</v>
      </c>
    </row>
    <row r="12" spans="1:33" ht="31.5" customHeight="1" x14ac:dyDescent="0.2">
      <c r="A12" s="195"/>
      <c r="B12" s="196"/>
      <c r="C12" s="196"/>
      <c r="D12" s="196"/>
      <c r="E12" s="70" t="s">
        <v>78</v>
      </c>
      <c r="F12" s="87"/>
      <c r="G12" s="87"/>
      <c r="H12" s="88"/>
      <c r="I12" s="88"/>
      <c r="J12" s="87"/>
      <c r="K12" s="88"/>
      <c r="L12" s="87"/>
      <c r="M12" s="88"/>
      <c r="N12" s="89"/>
      <c r="O12" s="90"/>
      <c r="P12" s="89"/>
      <c r="Q12" s="89"/>
      <c r="R12" s="89"/>
      <c r="S12" s="91"/>
      <c r="T12" s="91"/>
      <c r="U12" s="89"/>
      <c r="V12" s="92"/>
      <c r="W12" s="89"/>
      <c r="X12" s="74"/>
      <c r="Y12" s="74"/>
      <c r="Z12" s="93">
        <v>41153</v>
      </c>
      <c r="AA12" s="85">
        <v>41228</v>
      </c>
      <c r="AB12" s="85">
        <v>41243</v>
      </c>
      <c r="AC12" s="85">
        <v>41244</v>
      </c>
      <c r="AD12" s="85">
        <v>41258</v>
      </c>
      <c r="AE12" s="85">
        <v>42719</v>
      </c>
      <c r="AF12" s="86">
        <v>4</v>
      </c>
    </row>
    <row r="13" spans="1:33" ht="32.25" customHeight="1" x14ac:dyDescent="0.2">
      <c r="A13" s="195"/>
      <c r="B13" s="196"/>
      <c r="C13" s="196"/>
      <c r="D13" s="196"/>
      <c r="E13" s="94" t="s">
        <v>79</v>
      </c>
      <c r="F13" s="95"/>
      <c r="G13" s="95"/>
      <c r="H13" s="96"/>
      <c r="I13" s="96"/>
      <c r="J13" s="95"/>
      <c r="K13" s="96"/>
      <c r="L13" s="95"/>
      <c r="M13" s="96"/>
      <c r="N13" s="97"/>
      <c r="O13" s="98"/>
      <c r="P13" s="97"/>
      <c r="Q13" s="97"/>
      <c r="R13" s="97"/>
      <c r="S13" s="99"/>
      <c r="T13" s="99"/>
      <c r="U13" s="97"/>
      <c r="V13" s="100"/>
      <c r="W13" s="97"/>
      <c r="X13" s="101"/>
      <c r="Y13" s="101"/>
      <c r="Z13" s="85">
        <v>41183</v>
      </c>
      <c r="AA13" s="85">
        <v>41263</v>
      </c>
      <c r="AB13" s="85">
        <v>41278</v>
      </c>
      <c r="AC13" s="85">
        <v>41279</v>
      </c>
      <c r="AD13" s="85">
        <v>41293</v>
      </c>
      <c r="AE13" s="85">
        <v>42754</v>
      </c>
      <c r="AF13" s="86">
        <v>4</v>
      </c>
    </row>
    <row r="14" spans="1:33" ht="32.25" customHeight="1" x14ac:dyDescent="0.2">
      <c r="A14" s="195"/>
      <c r="B14" s="196"/>
      <c r="C14" s="196"/>
      <c r="D14" s="196"/>
      <c r="E14" s="78" t="s">
        <v>80</v>
      </c>
      <c r="F14" s="95"/>
      <c r="G14" s="95"/>
      <c r="H14" s="96"/>
      <c r="I14" s="96"/>
      <c r="J14" s="95"/>
      <c r="K14" s="96"/>
      <c r="L14" s="95"/>
      <c r="M14" s="96"/>
      <c r="N14" s="97"/>
      <c r="O14" s="98"/>
      <c r="P14" s="97"/>
      <c r="Q14" s="97"/>
      <c r="R14" s="97"/>
      <c r="S14" s="99"/>
      <c r="T14" s="99"/>
      <c r="U14" s="97"/>
      <c r="V14" s="100"/>
      <c r="W14" s="97"/>
      <c r="X14" s="101"/>
      <c r="Y14" s="101"/>
      <c r="Z14" s="85">
        <v>41183</v>
      </c>
      <c r="AA14" s="85">
        <v>41270</v>
      </c>
      <c r="AB14" s="85">
        <v>41305</v>
      </c>
      <c r="AC14" s="85">
        <v>41312</v>
      </c>
      <c r="AD14" s="85">
        <v>41326</v>
      </c>
      <c r="AE14" s="85">
        <v>42786</v>
      </c>
      <c r="AF14" s="86">
        <v>4</v>
      </c>
    </row>
    <row r="15" spans="1:33" ht="22.5" x14ac:dyDescent="0.2">
      <c r="A15" s="195"/>
      <c r="B15" s="196"/>
      <c r="C15" s="196"/>
      <c r="D15" s="196"/>
      <c r="E15" s="70" t="s">
        <v>81</v>
      </c>
      <c r="F15" s="87"/>
      <c r="G15" s="87"/>
      <c r="H15" s="87"/>
      <c r="I15" s="87"/>
      <c r="J15" s="88">
        <v>39993</v>
      </c>
      <c r="K15" s="88">
        <v>40066</v>
      </c>
      <c r="L15" s="87"/>
      <c r="M15" s="88">
        <v>40132</v>
      </c>
      <c r="N15" s="89"/>
      <c r="O15" s="89"/>
      <c r="P15" s="89"/>
      <c r="Q15" s="89"/>
      <c r="R15" s="102" t="s">
        <v>82</v>
      </c>
      <c r="S15" s="102" t="s">
        <v>83</v>
      </c>
      <c r="T15" s="102" t="s">
        <v>84</v>
      </c>
      <c r="U15" s="90">
        <v>40878</v>
      </c>
      <c r="V15" s="103">
        <v>40927</v>
      </c>
      <c r="W15" s="98">
        <v>40960</v>
      </c>
      <c r="X15" s="104">
        <v>41026</v>
      </c>
      <c r="Y15" s="85">
        <v>41029</v>
      </c>
      <c r="Z15" s="157">
        <v>41183</v>
      </c>
      <c r="AA15" s="157">
        <v>41263</v>
      </c>
      <c r="AB15" s="157">
        <v>41359</v>
      </c>
      <c r="AC15" s="157">
        <v>41373</v>
      </c>
      <c r="AD15" s="157">
        <v>41420</v>
      </c>
      <c r="AE15" s="157">
        <v>42881</v>
      </c>
      <c r="AF15" s="105">
        <v>4</v>
      </c>
    </row>
    <row r="16" spans="1:33" s="106" customFormat="1" x14ac:dyDescent="0.2">
      <c r="B16" s="107"/>
      <c r="C16" s="107"/>
      <c r="D16" s="107"/>
      <c r="F16" s="107"/>
      <c r="G16" s="107"/>
    </row>
    <row r="17" spans="1:30" x14ac:dyDescent="0.2">
      <c r="A17" s="108"/>
      <c r="E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AB17" s="106"/>
      <c r="AC17" s="106"/>
      <c r="AD17" s="106"/>
    </row>
    <row r="18" spans="1:30" x14ac:dyDescent="0.2">
      <c r="A18" s="108"/>
      <c r="E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AD18" s="109"/>
    </row>
    <row r="19" spans="1:30" x14ac:dyDescent="0.2">
      <c r="A19" s="108"/>
      <c r="E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</row>
    <row r="20" spans="1:30" x14ac:dyDescent="0.2">
      <c r="A20" s="108"/>
      <c r="E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</row>
    <row r="21" spans="1:30" x14ac:dyDescent="0.2">
      <c r="A21" s="108"/>
      <c r="E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</row>
    <row r="22" spans="1:30" x14ac:dyDescent="0.2">
      <c r="A22" s="108"/>
      <c r="E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</row>
    <row r="23" spans="1:30" x14ac:dyDescent="0.2">
      <c r="A23" s="108"/>
      <c r="E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</row>
    <row r="24" spans="1:30" x14ac:dyDescent="0.2">
      <c r="A24" s="108"/>
      <c r="E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</row>
    <row r="25" spans="1:30" x14ac:dyDescent="0.2">
      <c r="A25" s="108"/>
      <c r="E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</row>
    <row r="26" spans="1:30" x14ac:dyDescent="0.2">
      <c r="A26" s="108"/>
      <c r="E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</row>
    <row r="27" spans="1:30" x14ac:dyDescent="0.2">
      <c r="A27" s="108"/>
      <c r="E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</row>
    <row r="28" spans="1:30" x14ac:dyDescent="0.2">
      <c r="A28" s="108"/>
      <c r="E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</row>
    <row r="29" spans="1:30" x14ac:dyDescent="0.2">
      <c r="A29" s="108"/>
      <c r="E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</row>
    <row r="30" spans="1:30" x14ac:dyDescent="0.2">
      <c r="A30" s="108"/>
      <c r="E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</row>
    <row r="31" spans="1:30" x14ac:dyDescent="0.2">
      <c r="A31" s="108"/>
      <c r="E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</row>
    <row r="32" spans="1:30" x14ac:dyDescent="0.2">
      <c r="A32" s="108"/>
      <c r="E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</row>
    <row r="33" spans="1:20" x14ac:dyDescent="0.2">
      <c r="A33" s="108"/>
      <c r="E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</row>
    <row r="34" spans="1:20" x14ac:dyDescent="0.2">
      <c r="A34" s="108"/>
      <c r="E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</row>
    <row r="35" spans="1:20" x14ac:dyDescent="0.2">
      <c r="A35" s="108"/>
      <c r="E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</row>
    <row r="36" spans="1:20" x14ac:dyDescent="0.2">
      <c r="A36" s="108"/>
      <c r="E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</row>
    <row r="37" spans="1:20" x14ac:dyDescent="0.2">
      <c r="A37" s="108"/>
      <c r="E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</row>
    <row r="38" spans="1:20" x14ac:dyDescent="0.2">
      <c r="A38" s="108"/>
      <c r="E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</row>
    <row r="39" spans="1:20" x14ac:dyDescent="0.2">
      <c r="A39" s="108"/>
      <c r="E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</row>
    <row r="40" spans="1:20" x14ac:dyDescent="0.2">
      <c r="A40" s="108"/>
      <c r="E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</row>
    <row r="41" spans="1:20" x14ac:dyDescent="0.2">
      <c r="A41" s="108"/>
      <c r="E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</row>
    <row r="42" spans="1:20" x14ac:dyDescent="0.2">
      <c r="A42" s="108"/>
      <c r="E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</row>
    <row r="43" spans="1:20" x14ac:dyDescent="0.2">
      <c r="A43" s="108"/>
      <c r="E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</row>
    <row r="44" spans="1:20" x14ac:dyDescent="0.2">
      <c r="A44" s="108"/>
      <c r="E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</row>
    <row r="45" spans="1:20" x14ac:dyDescent="0.2">
      <c r="A45" s="108"/>
      <c r="E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</row>
    <row r="46" spans="1:20" x14ac:dyDescent="0.2">
      <c r="A46" s="108"/>
      <c r="E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</row>
    <row r="47" spans="1:20" x14ac:dyDescent="0.2">
      <c r="A47" s="108"/>
      <c r="E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</row>
    <row r="48" spans="1:20" x14ac:dyDescent="0.2">
      <c r="A48" s="108"/>
      <c r="E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</row>
    <row r="49" spans="1:20" x14ac:dyDescent="0.2">
      <c r="A49" s="108"/>
      <c r="E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</row>
    <row r="50" spans="1:20" x14ac:dyDescent="0.2">
      <c r="A50" s="108"/>
      <c r="E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</row>
    <row r="51" spans="1:20" x14ac:dyDescent="0.2">
      <c r="A51" s="108"/>
      <c r="E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</row>
    <row r="52" spans="1:20" x14ac:dyDescent="0.2">
      <c r="A52" s="108"/>
      <c r="E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</row>
    <row r="53" spans="1:20" x14ac:dyDescent="0.2">
      <c r="A53" s="108"/>
      <c r="E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</row>
    <row r="54" spans="1:20" x14ac:dyDescent="0.2">
      <c r="A54" s="108"/>
      <c r="E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</row>
    <row r="55" spans="1:20" x14ac:dyDescent="0.2">
      <c r="A55" s="108"/>
      <c r="E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</row>
    <row r="56" spans="1:20" x14ac:dyDescent="0.2">
      <c r="A56" s="108"/>
      <c r="E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</row>
    <row r="57" spans="1:20" x14ac:dyDescent="0.2">
      <c r="A57" s="108"/>
      <c r="E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</row>
    <row r="58" spans="1:20" x14ac:dyDescent="0.2">
      <c r="A58" s="108"/>
      <c r="E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</row>
    <row r="59" spans="1:20" x14ac:dyDescent="0.2">
      <c r="A59" s="108"/>
      <c r="E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</row>
    <row r="60" spans="1:20" x14ac:dyDescent="0.2">
      <c r="A60" s="108"/>
      <c r="E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</row>
    <row r="61" spans="1:20" x14ac:dyDescent="0.2">
      <c r="A61" s="108"/>
      <c r="E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</row>
  </sheetData>
  <mergeCells count="16">
    <mergeCell ref="N6:N7"/>
    <mergeCell ref="O6:T6"/>
    <mergeCell ref="U6:Y6"/>
    <mergeCell ref="Z6:AC6"/>
    <mergeCell ref="AD6:AF6"/>
    <mergeCell ref="A8:A15"/>
    <mergeCell ref="B8:B15"/>
    <mergeCell ref="C8:C15"/>
    <mergeCell ref="D8:D15"/>
    <mergeCell ref="K6:M6"/>
    <mergeCell ref="A6:A7"/>
    <mergeCell ref="B6:B7"/>
    <mergeCell ref="C6:C7"/>
    <mergeCell ref="D6:D7"/>
    <mergeCell ref="E6:E7"/>
    <mergeCell ref="F6:J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12"/>
  <sheetViews>
    <sheetView topLeftCell="A9" zoomScale="90" zoomScaleNormal="90" workbookViewId="0">
      <selection activeCell="AB14" sqref="AB14"/>
    </sheetView>
  </sheetViews>
  <sheetFormatPr defaultColWidth="3.140625" defaultRowHeight="12.75" x14ac:dyDescent="0.2"/>
  <cols>
    <col min="1" max="1" width="10.140625" style="112" customWidth="1"/>
    <col min="2" max="2" width="4.42578125" style="113" hidden="1" customWidth="1"/>
    <col min="3" max="3" width="4" style="114" hidden="1" customWidth="1"/>
    <col min="4" max="4" width="10" style="114" hidden="1" customWidth="1"/>
    <col min="5" max="5" width="13.5703125" style="115" customWidth="1"/>
    <col min="6" max="6" width="11" style="112" hidden="1" customWidth="1"/>
    <col min="7" max="7" width="3.42578125" style="112" hidden="1" customWidth="1"/>
    <col min="8" max="8" width="10.140625" style="112" hidden="1" customWidth="1"/>
    <col min="9" max="10" width="9" style="112" hidden="1" customWidth="1"/>
    <col min="11" max="21" width="9" style="112" customWidth="1"/>
    <col min="22" max="22" width="10" style="112" bestFit="1" customWidth="1"/>
    <col min="23" max="25" width="9" style="112" customWidth="1"/>
    <col min="26" max="26" width="6.42578125" style="112" customWidth="1"/>
    <col min="27" max="16384" width="3.140625" style="112"/>
  </cols>
  <sheetData>
    <row r="1" spans="1:26" ht="19.5" customHeight="1" x14ac:dyDescent="0.25">
      <c r="A1" s="110" t="s">
        <v>121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spans="1:26" ht="19.5" customHeight="1" x14ac:dyDescent="0.25">
      <c r="A2" s="110" t="s">
        <v>117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26" ht="12.75" customHeight="1" x14ac:dyDescent="0.45"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</row>
    <row r="4" spans="1:26" ht="12.95" x14ac:dyDescent="0.25">
      <c r="A4" s="117" t="s">
        <v>85</v>
      </c>
    </row>
    <row r="5" spans="1:26" ht="12.95" x14ac:dyDescent="0.3">
      <c r="A5" s="118"/>
      <c r="B5" s="119"/>
      <c r="C5" s="120"/>
      <c r="D5" s="120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</row>
    <row r="6" spans="1:26" s="126" customFormat="1" ht="31.5" customHeight="1" x14ac:dyDescent="0.25">
      <c r="A6" s="209" t="s">
        <v>46</v>
      </c>
      <c r="B6" s="211" t="s">
        <v>86</v>
      </c>
      <c r="C6" s="209" t="s">
        <v>87</v>
      </c>
      <c r="D6" s="213" t="s">
        <v>49</v>
      </c>
      <c r="E6" s="209" t="s">
        <v>88</v>
      </c>
      <c r="F6" s="122" t="s">
        <v>51</v>
      </c>
      <c r="G6" s="123"/>
      <c r="H6" s="123"/>
      <c r="I6" s="124" t="s">
        <v>51</v>
      </c>
      <c r="J6" s="125"/>
      <c r="K6" s="202" t="s">
        <v>89</v>
      </c>
      <c r="L6" s="202"/>
      <c r="M6" s="202"/>
      <c r="N6" s="201" t="s">
        <v>90</v>
      </c>
      <c r="O6" s="202"/>
      <c r="P6" s="202"/>
      <c r="Q6" s="202" t="s">
        <v>55</v>
      </c>
      <c r="R6" s="202"/>
      <c r="S6" s="202"/>
      <c r="T6" s="201" t="s">
        <v>56</v>
      </c>
      <c r="U6" s="202"/>
      <c r="V6" s="202"/>
      <c r="W6" s="202"/>
      <c r="X6" s="203" t="s">
        <v>57</v>
      </c>
      <c r="Y6" s="203"/>
      <c r="Z6" s="204"/>
    </row>
    <row r="7" spans="1:26" s="128" customFormat="1" ht="78.75" x14ac:dyDescent="0.25">
      <c r="A7" s="210"/>
      <c r="B7" s="212"/>
      <c r="C7" s="210"/>
      <c r="D7" s="213"/>
      <c r="E7" s="210"/>
      <c r="F7" s="127" t="s">
        <v>91</v>
      </c>
      <c r="G7" s="127" t="s">
        <v>92</v>
      </c>
      <c r="H7" s="127" t="s">
        <v>60</v>
      </c>
      <c r="I7" s="127" t="s">
        <v>93</v>
      </c>
      <c r="J7" s="127" t="s">
        <v>94</v>
      </c>
      <c r="K7" s="127" t="s">
        <v>95</v>
      </c>
      <c r="L7" s="127" t="s">
        <v>92</v>
      </c>
      <c r="M7" s="127" t="s">
        <v>60</v>
      </c>
      <c r="N7" s="127" t="s">
        <v>96</v>
      </c>
      <c r="O7" s="127" t="s">
        <v>71</v>
      </c>
      <c r="P7" s="127" t="s">
        <v>92</v>
      </c>
      <c r="Q7" s="127" t="s">
        <v>95</v>
      </c>
      <c r="R7" s="127" t="s">
        <v>92</v>
      </c>
      <c r="S7" s="127" t="s">
        <v>97</v>
      </c>
      <c r="T7" s="127" t="s">
        <v>70</v>
      </c>
      <c r="U7" s="127" t="s">
        <v>71</v>
      </c>
      <c r="V7" s="127" t="s">
        <v>92</v>
      </c>
      <c r="W7" s="127" t="s">
        <v>21</v>
      </c>
      <c r="X7" s="127" t="s">
        <v>23</v>
      </c>
      <c r="Y7" s="127" t="s">
        <v>25</v>
      </c>
      <c r="Z7" s="127" t="s">
        <v>72</v>
      </c>
    </row>
    <row r="8" spans="1:26" s="136" customFormat="1" ht="12.75" customHeight="1" x14ac:dyDescent="0.2">
      <c r="A8" s="205" t="s">
        <v>119</v>
      </c>
      <c r="B8" s="206">
        <v>322</v>
      </c>
      <c r="C8" s="208" t="s">
        <v>41</v>
      </c>
      <c r="D8" s="129" t="s">
        <v>73</v>
      </c>
      <c r="E8" s="130" t="s">
        <v>98</v>
      </c>
      <c r="F8" s="131">
        <v>40721</v>
      </c>
      <c r="G8" s="131"/>
      <c r="H8" s="131">
        <v>40787</v>
      </c>
      <c r="I8" s="131">
        <v>40878</v>
      </c>
      <c r="J8" s="132"/>
      <c r="K8" s="131">
        <v>40817</v>
      </c>
      <c r="L8" s="132"/>
      <c r="M8" s="131">
        <v>40923</v>
      </c>
      <c r="N8" s="131">
        <v>41044</v>
      </c>
      <c r="O8" s="133">
        <v>41214</v>
      </c>
      <c r="P8" s="131">
        <v>41258</v>
      </c>
      <c r="Q8" s="132"/>
      <c r="R8" s="132"/>
      <c r="S8" s="131">
        <v>41275</v>
      </c>
      <c r="T8" s="131">
        <v>41334</v>
      </c>
      <c r="U8" s="131">
        <v>41395</v>
      </c>
      <c r="V8" s="134">
        <v>41440</v>
      </c>
      <c r="W8" s="134">
        <v>41456</v>
      </c>
      <c r="X8" s="134">
        <v>41487</v>
      </c>
      <c r="Y8" s="134">
        <f>X8+(365*4)</f>
        <v>42947</v>
      </c>
      <c r="Z8" s="135">
        <v>4</v>
      </c>
    </row>
    <row r="9" spans="1:26" s="136" customFormat="1" ht="33.75" x14ac:dyDescent="0.2">
      <c r="A9" s="205"/>
      <c r="B9" s="207"/>
      <c r="C9" s="208"/>
      <c r="D9" s="129"/>
      <c r="E9" s="130" t="s">
        <v>76</v>
      </c>
      <c r="F9" s="131">
        <v>40782</v>
      </c>
      <c r="G9" s="131"/>
      <c r="H9" s="131">
        <v>40848</v>
      </c>
      <c r="I9" s="132"/>
      <c r="J9" s="132"/>
      <c r="K9" s="132"/>
      <c r="L9" s="132"/>
      <c r="M9" s="132"/>
      <c r="N9" s="132"/>
      <c r="O9" s="132"/>
      <c r="P9" s="132"/>
      <c r="Q9" s="131">
        <v>41014</v>
      </c>
      <c r="R9" s="131">
        <v>41057</v>
      </c>
      <c r="S9" s="131">
        <v>41075</v>
      </c>
      <c r="T9" s="131">
        <v>41197</v>
      </c>
      <c r="U9" s="131">
        <v>41320</v>
      </c>
      <c r="V9" s="131">
        <v>41363</v>
      </c>
      <c r="W9" s="131">
        <v>41409</v>
      </c>
      <c r="X9" s="131">
        <v>41426</v>
      </c>
      <c r="Y9" s="131">
        <v>42887</v>
      </c>
      <c r="Z9" s="137">
        <v>4</v>
      </c>
    </row>
    <row r="10" spans="1:26" s="136" customFormat="1" ht="26.25" customHeight="1" x14ac:dyDescent="0.2">
      <c r="A10" s="205"/>
      <c r="B10" s="138"/>
      <c r="C10" s="139"/>
      <c r="D10" s="139"/>
      <c r="E10" s="140">
        <v>40980</v>
      </c>
      <c r="F10" s="141"/>
      <c r="G10" s="141"/>
      <c r="H10" s="141"/>
      <c r="I10" s="132"/>
      <c r="J10" s="132"/>
      <c r="K10" s="131">
        <v>41014</v>
      </c>
      <c r="L10" s="131">
        <v>41061</v>
      </c>
      <c r="M10" s="131">
        <v>41075</v>
      </c>
      <c r="N10" s="131">
        <v>41197</v>
      </c>
      <c r="O10" s="133">
        <v>41289</v>
      </c>
      <c r="P10" s="131">
        <v>41320</v>
      </c>
      <c r="Q10" s="131">
        <v>41334</v>
      </c>
      <c r="R10" s="131">
        <v>41365</v>
      </c>
      <c r="S10" s="131">
        <v>41395</v>
      </c>
      <c r="T10" s="131">
        <v>41456</v>
      </c>
      <c r="U10" s="131">
        <v>41518</v>
      </c>
      <c r="V10" s="134">
        <v>41562</v>
      </c>
      <c r="W10" s="134">
        <v>41579</v>
      </c>
      <c r="X10" s="134">
        <v>41609</v>
      </c>
      <c r="Y10" s="134">
        <v>43070</v>
      </c>
      <c r="Z10" s="135">
        <v>4</v>
      </c>
    </row>
    <row r="11" spans="1:26" s="136" customFormat="1" ht="24.75" customHeight="1" x14ac:dyDescent="0.2">
      <c r="A11" s="205"/>
      <c r="B11" s="138"/>
      <c r="C11" s="138"/>
      <c r="D11" s="138"/>
      <c r="E11" s="140">
        <v>41155</v>
      </c>
      <c r="F11" s="141"/>
      <c r="G11" s="141"/>
      <c r="H11" s="141"/>
      <c r="I11" s="141"/>
      <c r="J11" s="142"/>
      <c r="K11" s="131">
        <v>41014</v>
      </c>
      <c r="L11" s="131">
        <v>41163</v>
      </c>
      <c r="M11" s="131">
        <v>41177</v>
      </c>
      <c r="N11" s="131">
        <v>41299</v>
      </c>
      <c r="O11" s="131">
        <v>41391</v>
      </c>
      <c r="P11" s="131">
        <v>41422</v>
      </c>
      <c r="Q11" s="131">
        <v>41436</v>
      </c>
      <c r="R11" s="131">
        <v>41467</v>
      </c>
      <c r="S11" s="131">
        <v>41497</v>
      </c>
      <c r="T11" s="131">
        <v>41558</v>
      </c>
      <c r="U11" s="131">
        <v>41620</v>
      </c>
      <c r="V11" s="131">
        <v>41664</v>
      </c>
      <c r="W11" s="131">
        <v>41681</v>
      </c>
      <c r="X11" s="131">
        <v>41711</v>
      </c>
      <c r="Y11" s="131">
        <v>43172</v>
      </c>
      <c r="Z11" s="135">
        <v>4</v>
      </c>
    </row>
    <row r="12" spans="1:26" s="136" customFormat="1" ht="60" customHeight="1" x14ac:dyDescent="0.2">
      <c r="A12" s="205"/>
      <c r="B12" s="138"/>
      <c r="C12" s="138"/>
      <c r="D12" s="138"/>
      <c r="E12" s="130" t="s">
        <v>80</v>
      </c>
      <c r="F12" s="141"/>
      <c r="G12" s="141"/>
      <c r="H12" s="141"/>
      <c r="I12" s="141"/>
      <c r="J12" s="142"/>
      <c r="K12" s="132"/>
      <c r="L12" s="131">
        <v>41173</v>
      </c>
      <c r="M12" s="131">
        <v>41186</v>
      </c>
      <c r="N12" s="131">
        <v>41308</v>
      </c>
      <c r="O12" s="131">
        <v>41400</v>
      </c>
      <c r="P12" s="131">
        <v>41431</v>
      </c>
      <c r="Q12" s="131">
        <v>41445</v>
      </c>
      <c r="R12" s="131">
        <v>41477</v>
      </c>
      <c r="S12" s="131">
        <v>41507</v>
      </c>
      <c r="T12" s="131">
        <v>41568</v>
      </c>
      <c r="U12" s="131">
        <v>41630</v>
      </c>
      <c r="V12" s="131">
        <v>41669</v>
      </c>
      <c r="W12" s="131">
        <v>41686</v>
      </c>
      <c r="X12" s="131">
        <v>41716</v>
      </c>
      <c r="Y12" s="131">
        <v>43176</v>
      </c>
      <c r="Z12" s="135">
        <v>4</v>
      </c>
    </row>
    <row r="13" spans="1:26" s="136" customFormat="1" ht="60" customHeight="1" x14ac:dyDescent="0.2">
      <c r="A13" s="205"/>
      <c r="B13" s="138"/>
      <c r="C13" s="138"/>
      <c r="D13" s="138"/>
      <c r="E13" s="130" t="s">
        <v>104</v>
      </c>
      <c r="F13" s="141"/>
      <c r="G13" s="141"/>
      <c r="H13" s="141"/>
      <c r="I13" s="141"/>
      <c r="J13" s="142"/>
      <c r="K13" s="132" t="s">
        <v>105</v>
      </c>
      <c r="L13" s="131">
        <v>41176</v>
      </c>
      <c r="M13" s="131">
        <v>41286</v>
      </c>
      <c r="N13" s="131">
        <v>41442</v>
      </c>
      <c r="O13" s="131">
        <v>41661</v>
      </c>
      <c r="P13" s="131">
        <v>41685</v>
      </c>
      <c r="Q13" s="131">
        <v>41661</v>
      </c>
      <c r="R13" s="131">
        <v>41685</v>
      </c>
      <c r="S13" s="131">
        <v>41691</v>
      </c>
      <c r="T13" s="131">
        <v>41753</v>
      </c>
      <c r="U13" s="131">
        <v>41846</v>
      </c>
      <c r="V13" s="131">
        <v>41879</v>
      </c>
      <c r="W13" s="131">
        <v>41898</v>
      </c>
      <c r="X13" s="131">
        <v>41944</v>
      </c>
      <c r="Y13" s="131">
        <v>43404</v>
      </c>
      <c r="Z13" s="135">
        <v>4</v>
      </c>
    </row>
    <row r="14" spans="1:26" s="136" customFormat="1" ht="60" customHeight="1" x14ac:dyDescent="0.2">
      <c r="A14" s="205"/>
      <c r="B14" s="138"/>
      <c r="C14" s="138"/>
      <c r="D14" s="138"/>
      <c r="E14" s="130" t="s">
        <v>132</v>
      </c>
      <c r="F14" s="141"/>
      <c r="G14" s="141"/>
      <c r="H14" s="141"/>
      <c r="I14" s="141"/>
      <c r="J14" s="142"/>
      <c r="K14" s="132"/>
      <c r="L14" s="131">
        <v>41176</v>
      </c>
      <c r="M14" s="131">
        <v>41286</v>
      </c>
      <c r="N14" s="171">
        <v>41442</v>
      </c>
      <c r="O14" s="171">
        <v>41709</v>
      </c>
      <c r="P14" s="171">
        <v>41732</v>
      </c>
      <c r="Q14" s="171">
        <v>41669</v>
      </c>
      <c r="R14" s="171">
        <v>41732</v>
      </c>
      <c r="S14" s="171">
        <v>41759</v>
      </c>
      <c r="T14" s="171">
        <v>41840</v>
      </c>
      <c r="U14" s="171">
        <v>41918</v>
      </c>
      <c r="V14" s="171">
        <v>41943</v>
      </c>
      <c r="W14" s="171">
        <v>41954</v>
      </c>
      <c r="X14" s="171">
        <v>41984</v>
      </c>
      <c r="Y14" s="171">
        <f>X14+4*365+1</f>
        <v>43445</v>
      </c>
      <c r="Z14" s="135">
        <v>4</v>
      </c>
    </row>
    <row r="15" spans="1:26" ht="23.25" customHeight="1" x14ac:dyDescent="0.2">
      <c r="A15" s="205"/>
      <c r="B15" s="143"/>
      <c r="C15" s="144"/>
      <c r="D15" s="144"/>
      <c r="E15" s="145" t="s">
        <v>99</v>
      </c>
      <c r="F15" s="146"/>
      <c r="G15" s="146"/>
      <c r="H15" s="146"/>
      <c r="I15" s="146"/>
      <c r="J15" s="147"/>
      <c r="K15" s="131">
        <v>41042</v>
      </c>
      <c r="L15" s="131">
        <v>41176</v>
      </c>
      <c r="M15" s="131">
        <v>41286</v>
      </c>
      <c r="N15" s="131">
        <v>41411</v>
      </c>
      <c r="O15" s="131" t="s">
        <v>129</v>
      </c>
      <c r="P15" s="131">
        <v>41733</v>
      </c>
      <c r="Q15" s="131" t="s">
        <v>130</v>
      </c>
      <c r="R15" s="131">
        <v>41733</v>
      </c>
      <c r="S15" s="131">
        <v>41759</v>
      </c>
      <c r="T15" s="131" t="s">
        <v>131</v>
      </c>
      <c r="U15" s="131"/>
      <c r="V15" s="131"/>
      <c r="W15" s="131"/>
      <c r="X15" s="131"/>
      <c r="Y15" s="131"/>
      <c r="Z15" s="131"/>
    </row>
    <row r="16" spans="1:26" s="152" customFormat="1" x14ac:dyDescent="0.2">
      <c r="A16" s="148"/>
      <c r="B16" s="149"/>
      <c r="C16" s="150"/>
      <c r="D16" s="150"/>
      <c r="E16" s="151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</row>
    <row r="17" spans="1:26" s="152" customFormat="1" x14ac:dyDescent="0.2">
      <c r="A17" s="148"/>
      <c r="B17" s="149"/>
      <c r="C17" s="150"/>
      <c r="D17" s="150"/>
      <c r="E17" s="151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</row>
    <row r="18" spans="1:26" x14ac:dyDescent="0.2">
      <c r="A18" s="118"/>
      <c r="B18" s="153"/>
      <c r="C18" s="154"/>
      <c r="D18" s="154"/>
      <c r="E18" s="121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</row>
    <row r="19" spans="1:26" x14ac:dyDescent="0.2">
      <c r="A19" s="118"/>
      <c r="B19" s="153"/>
      <c r="C19" s="154"/>
      <c r="D19" s="154"/>
      <c r="E19" s="121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</row>
    <row r="20" spans="1:26" x14ac:dyDescent="0.2">
      <c r="A20" s="118"/>
      <c r="B20" s="153"/>
      <c r="C20" s="154"/>
      <c r="D20" s="154"/>
      <c r="E20" s="121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</row>
    <row r="21" spans="1:26" x14ac:dyDescent="0.2">
      <c r="A21" s="118"/>
      <c r="B21" s="153"/>
      <c r="C21" s="154"/>
      <c r="D21" s="154"/>
      <c r="E21" s="121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</row>
    <row r="22" spans="1:26" x14ac:dyDescent="0.2">
      <c r="A22" s="118"/>
      <c r="B22" s="153"/>
      <c r="C22" s="154"/>
      <c r="D22" s="154"/>
      <c r="E22" s="121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</row>
    <row r="23" spans="1:26" x14ac:dyDescent="0.2">
      <c r="A23" s="118"/>
      <c r="B23" s="153"/>
      <c r="C23" s="154"/>
      <c r="D23" s="154"/>
      <c r="E23" s="121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</row>
    <row r="24" spans="1:26" x14ac:dyDescent="0.2">
      <c r="A24" s="118"/>
      <c r="B24" s="153"/>
      <c r="C24" s="154"/>
      <c r="D24" s="154"/>
      <c r="E24" s="121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</row>
    <row r="25" spans="1:26" x14ac:dyDescent="0.2">
      <c r="A25" s="118"/>
      <c r="B25" s="153"/>
      <c r="C25" s="154"/>
      <c r="D25" s="154"/>
      <c r="E25" s="121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</row>
    <row r="26" spans="1:26" x14ac:dyDescent="0.2">
      <c r="A26" s="118"/>
      <c r="B26" s="153"/>
      <c r="C26" s="154"/>
      <c r="D26" s="154"/>
      <c r="E26" s="121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</row>
    <row r="27" spans="1:26" x14ac:dyDescent="0.2">
      <c r="A27" s="118"/>
      <c r="B27" s="153"/>
      <c r="C27" s="154"/>
      <c r="D27" s="154"/>
      <c r="E27" s="121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</row>
    <row r="28" spans="1:26" x14ac:dyDescent="0.2">
      <c r="A28" s="118"/>
      <c r="B28" s="153"/>
      <c r="C28" s="154"/>
      <c r="D28" s="154"/>
      <c r="E28" s="121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</row>
    <row r="29" spans="1:26" x14ac:dyDescent="0.2">
      <c r="A29" s="118"/>
      <c r="B29" s="153"/>
      <c r="C29" s="154"/>
      <c r="D29" s="154"/>
      <c r="E29" s="121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</row>
    <row r="30" spans="1:26" x14ac:dyDescent="0.2">
      <c r="A30" s="118"/>
      <c r="B30" s="153"/>
      <c r="C30" s="154"/>
      <c r="D30" s="154"/>
      <c r="E30" s="121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</row>
    <row r="31" spans="1:26" x14ac:dyDescent="0.2">
      <c r="A31" s="118"/>
      <c r="B31" s="153"/>
      <c r="C31" s="154"/>
      <c r="D31" s="154"/>
      <c r="E31" s="121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</row>
    <row r="32" spans="1:26" x14ac:dyDescent="0.2">
      <c r="A32" s="118"/>
      <c r="B32" s="153"/>
      <c r="C32" s="154"/>
      <c r="D32" s="154"/>
      <c r="E32" s="121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</row>
    <row r="33" spans="1:26" x14ac:dyDescent="0.2">
      <c r="A33" s="118"/>
      <c r="B33" s="153"/>
      <c r="C33" s="154"/>
      <c r="D33" s="154"/>
      <c r="E33" s="121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</row>
    <row r="34" spans="1:26" x14ac:dyDescent="0.2">
      <c r="A34" s="118"/>
      <c r="B34" s="153"/>
      <c r="C34" s="154"/>
      <c r="D34" s="154"/>
      <c r="E34" s="121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</row>
    <row r="35" spans="1:26" x14ac:dyDescent="0.2"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</row>
    <row r="36" spans="1:26" x14ac:dyDescent="0.2"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</row>
    <row r="37" spans="1:26" x14ac:dyDescent="0.2"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</row>
    <row r="38" spans="1:26" x14ac:dyDescent="0.2"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</row>
    <row r="39" spans="1:26" x14ac:dyDescent="0.2"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</row>
    <row r="40" spans="1:26" x14ac:dyDescent="0.2"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</row>
    <row r="41" spans="1:26" x14ac:dyDescent="0.2"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</row>
    <row r="42" spans="1:26" x14ac:dyDescent="0.2"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</row>
    <row r="43" spans="1:26" x14ac:dyDescent="0.2"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</row>
    <row r="44" spans="1:26" x14ac:dyDescent="0.2"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</row>
    <row r="45" spans="1:26" x14ac:dyDescent="0.2"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</row>
    <row r="46" spans="1:26" x14ac:dyDescent="0.2"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</row>
    <row r="47" spans="1:26" x14ac:dyDescent="0.2"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</row>
    <row r="48" spans="1:26" x14ac:dyDescent="0.2"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</row>
    <row r="49" spans="6:26" x14ac:dyDescent="0.2"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</row>
    <row r="50" spans="6:26" x14ac:dyDescent="0.2"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</row>
    <row r="51" spans="6:26" x14ac:dyDescent="0.2"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</row>
    <row r="52" spans="6:26" x14ac:dyDescent="0.2"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</row>
    <row r="53" spans="6:26" x14ac:dyDescent="0.2"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</row>
    <row r="54" spans="6:26" x14ac:dyDescent="0.2"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</row>
    <row r="55" spans="6:26" x14ac:dyDescent="0.2"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</row>
    <row r="56" spans="6:26" x14ac:dyDescent="0.2"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</row>
    <row r="57" spans="6:26" x14ac:dyDescent="0.2"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</row>
    <row r="58" spans="6:26" x14ac:dyDescent="0.2"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</row>
    <row r="59" spans="6:26" x14ac:dyDescent="0.2"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</row>
    <row r="60" spans="6:26" x14ac:dyDescent="0.2"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</row>
    <row r="61" spans="6:26" x14ac:dyDescent="0.2"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</row>
    <row r="62" spans="6:26" x14ac:dyDescent="0.2"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</row>
    <row r="63" spans="6:26" x14ac:dyDescent="0.2"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6:26" x14ac:dyDescent="0.2"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</row>
    <row r="65" spans="6:26" x14ac:dyDescent="0.2"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</row>
    <row r="66" spans="6:26" x14ac:dyDescent="0.2"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</row>
    <row r="67" spans="6:26" x14ac:dyDescent="0.2"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</row>
    <row r="68" spans="6:26" x14ac:dyDescent="0.2"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</row>
    <row r="69" spans="6:26" x14ac:dyDescent="0.2"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</row>
    <row r="70" spans="6:26" x14ac:dyDescent="0.2"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</row>
    <row r="71" spans="6:26" x14ac:dyDescent="0.2"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</row>
    <row r="72" spans="6:26" x14ac:dyDescent="0.2"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</row>
    <row r="73" spans="6:26" x14ac:dyDescent="0.2"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</row>
    <row r="74" spans="6:26" x14ac:dyDescent="0.2"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</row>
    <row r="75" spans="6:26" x14ac:dyDescent="0.2"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</row>
    <row r="76" spans="6:26" x14ac:dyDescent="0.2"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</row>
    <row r="77" spans="6:26" x14ac:dyDescent="0.2"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</row>
    <row r="78" spans="6:26" x14ac:dyDescent="0.2"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</row>
    <row r="79" spans="6:26" x14ac:dyDescent="0.2"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</row>
    <row r="80" spans="6:26" x14ac:dyDescent="0.2"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</row>
    <row r="81" spans="6:26" x14ac:dyDescent="0.2"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</row>
    <row r="82" spans="6:26" x14ac:dyDescent="0.2"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</row>
    <row r="83" spans="6:26" x14ac:dyDescent="0.2"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</row>
    <row r="84" spans="6:26" x14ac:dyDescent="0.2"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</row>
    <row r="85" spans="6:26" x14ac:dyDescent="0.2"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</row>
    <row r="86" spans="6:26" x14ac:dyDescent="0.2"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</row>
    <row r="87" spans="6:26" x14ac:dyDescent="0.2"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</row>
    <row r="88" spans="6:26" x14ac:dyDescent="0.2"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</row>
    <row r="89" spans="6:26" x14ac:dyDescent="0.2"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</row>
    <row r="90" spans="6:26" x14ac:dyDescent="0.2"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</row>
    <row r="91" spans="6:26" x14ac:dyDescent="0.2"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</row>
    <row r="92" spans="6:26" x14ac:dyDescent="0.2"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</row>
    <row r="93" spans="6:26" x14ac:dyDescent="0.2"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</row>
    <row r="94" spans="6:26" x14ac:dyDescent="0.2"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</row>
    <row r="95" spans="6:26" x14ac:dyDescent="0.2"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</row>
    <row r="96" spans="6:26" x14ac:dyDescent="0.2"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</row>
    <row r="97" spans="6:26" x14ac:dyDescent="0.2"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</row>
    <row r="98" spans="6:26" x14ac:dyDescent="0.2"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</row>
    <row r="99" spans="6:26" x14ac:dyDescent="0.2"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</row>
    <row r="100" spans="6:26" x14ac:dyDescent="0.2"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</row>
    <row r="101" spans="6:26" x14ac:dyDescent="0.2"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</row>
    <row r="102" spans="6:26" x14ac:dyDescent="0.2"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</row>
    <row r="103" spans="6:26" x14ac:dyDescent="0.2"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</row>
    <row r="104" spans="6:26" x14ac:dyDescent="0.2"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</row>
    <row r="105" spans="6:26" x14ac:dyDescent="0.2"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</row>
    <row r="106" spans="6:26" x14ac:dyDescent="0.2"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</row>
    <row r="107" spans="6:26" x14ac:dyDescent="0.2"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</row>
    <row r="108" spans="6:26" x14ac:dyDescent="0.2"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</row>
    <row r="109" spans="6:26" x14ac:dyDescent="0.2"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</row>
    <row r="110" spans="6:26" x14ac:dyDescent="0.2"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</row>
    <row r="111" spans="6:26" x14ac:dyDescent="0.2"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</row>
    <row r="112" spans="6:26" x14ac:dyDescent="0.2"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</row>
    <row r="113" spans="6:26" x14ac:dyDescent="0.2"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</row>
    <row r="114" spans="6:26" x14ac:dyDescent="0.2"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</row>
    <row r="115" spans="6:26" x14ac:dyDescent="0.2"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</row>
    <row r="116" spans="6:26" x14ac:dyDescent="0.2"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</row>
    <row r="117" spans="6:26" x14ac:dyDescent="0.2"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</row>
    <row r="118" spans="6:26" x14ac:dyDescent="0.2"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</row>
    <row r="119" spans="6:26" x14ac:dyDescent="0.2"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</row>
    <row r="120" spans="6:26" x14ac:dyDescent="0.2"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</row>
    <row r="121" spans="6:26" x14ac:dyDescent="0.2"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</row>
    <row r="122" spans="6:26" x14ac:dyDescent="0.2"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</row>
    <row r="123" spans="6:26" x14ac:dyDescent="0.2"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</row>
    <row r="124" spans="6:26" x14ac:dyDescent="0.2"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</row>
    <row r="125" spans="6:26" x14ac:dyDescent="0.2"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</row>
    <row r="126" spans="6:26" x14ac:dyDescent="0.2"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</row>
    <row r="127" spans="6:26" x14ac:dyDescent="0.2"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</row>
    <row r="128" spans="6:26" x14ac:dyDescent="0.2"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</row>
    <row r="129" spans="6:26" x14ac:dyDescent="0.2"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</row>
    <row r="130" spans="6:26" x14ac:dyDescent="0.2"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</row>
    <row r="131" spans="6:26" x14ac:dyDescent="0.2"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</row>
    <row r="132" spans="6:26" x14ac:dyDescent="0.2"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</row>
    <row r="133" spans="6:26" x14ac:dyDescent="0.2"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  <c r="Z133" s="156"/>
    </row>
    <row r="134" spans="6:26" x14ac:dyDescent="0.2"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  <c r="Z134" s="156"/>
    </row>
    <row r="135" spans="6:26" x14ac:dyDescent="0.2"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  <c r="Z135" s="156"/>
    </row>
    <row r="136" spans="6:26" x14ac:dyDescent="0.2"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  <c r="Z136" s="156"/>
    </row>
    <row r="137" spans="6:26" x14ac:dyDescent="0.2"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56"/>
      <c r="Z137" s="156"/>
    </row>
    <row r="138" spans="6:26" x14ac:dyDescent="0.2"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  <c r="Z138" s="156"/>
    </row>
    <row r="139" spans="6:26" x14ac:dyDescent="0.2"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</row>
    <row r="140" spans="6:26" x14ac:dyDescent="0.2"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  <c r="Y140" s="156"/>
      <c r="Z140" s="156"/>
    </row>
    <row r="141" spans="6:26" x14ac:dyDescent="0.2"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  <c r="X141" s="156"/>
      <c r="Y141" s="156"/>
      <c r="Z141" s="156"/>
    </row>
    <row r="142" spans="6:26" x14ac:dyDescent="0.2"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  <c r="Y142" s="156"/>
      <c r="Z142" s="156"/>
    </row>
    <row r="143" spans="6:26" x14ac:dyDescent="0.2"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  <c r="Y143" s="156"/>
      <c r="Z143" s="156"/>
    </row>
    <row r="144" spans="6:26" x14ac:dyDescent="0.2"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56"/>
      <c r="Z144" s="156"/>
    </row>
    <row r="145" spans="6:26" x14ac:dyDescent="0.2"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</row>
    <row r="146" spans="6:26" x14ac:dyDescent="0.2"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  <c r="Z146" s="156"/>
    </row>
    <row r="147" spans="6:26" x14ac:dyDescent="0.2"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  <c r="Y147" s="156"/>
      <c r="Z147" s="156"/>
    </row>
    <row r="148" spans="6:26" x14ac:dyDescent="0.2"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56"/>
      <c r="Z148" s="156"/>
    </row>
    <row r="149" spans="6:26" x14ac:dyDescent="0.2"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  <c r="T149" s="156"/>
      <c r="U149" s="156"/>
      <c r="V149" s="156"/>
      <c r="W149" s="156"/>
      <c r="X149" s="156"/>
      <c r="Y149" s="156"/>
      <c r="Z149" s="156"/>
    </row>
    <row r="150" spans="6:26" x14ac:dyDescent="0.2"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6"/>
      <c r="U150" s="156"/>
      <c r="V150" s="156"/>
      <c r="W150" s="156"/>
      <c r="X150" s="156"/>
      <c r="Y150" s="156"/>
      <c r="Z150" s="156"/>
    </row>
    <row r="151" spans="6:26" x14ac:dyDescent="0.2"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  <c r="X151" s="156"/>
      <c r="Y151" s="156"/>
      <c r="Z151" s="156"/>
    </row>
    <row r="152" spans="6:26" x14ac:dyDescent="0.2"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156"/>
      <c r="V152" s="156"/>
      <c r="W152" s="156"/>
      <c r="X152" s="156"/>
      <c r="Y152" s="156"/>
      <c r="Z152" s="156"/>
    </row>
    <row r="153" spans="6:26" x14ac:dyDescent="0.2"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6"/>
      <c r="X153" s="156"/>
      <c r="Y153" s="156"/>
      <c r="Z153" s="156"/>
    </row>
    <row r="154" spans="6:26" x14ac:dyDescent="0.2"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  <c r="W154" s="156"/>
      <c r="X154" s="156"/>
      <c r="Y154" s="156"/>
      <c r="Z154" s="156"/>
    </row>
    <row r="155" spans="6:26" x14ac:dyDescent="0.2"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56"/>
      <c r="S155" s="156"/>
      <c r="T155" s="156"/>
      <c r="U155" s="156"/>
      <c r="V155" s="156"/>
      <c r="W155" s="156"/>
      <c r="X155" s="156"/>
      <c r="Y155" s="156"/>
      <c r="Z155" s="156"/>
    </row>
    <row r="156" spans="6:26" x14ac:dyDescent="0.2"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</row>
    <row r="157" spans="6:26" x14ac:dyDescent="0.2"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/>
      <c r="W157" s="156"/>
      <c r="X157" s="156"/>
      <c r="Y157" s="156"/>
      <c r="Z157" s="156"/>
    </row>
    <row r="158" spans="6:26" x14ac:dyDescent="0.2"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  <c r="T158" s="156"/>
      <c r="U158" s="156"/>
      <c r="V158" s="156"/>
      <c r="W158" s="156"/>
      <c r="X158" s="156"/>
      <c r="Y158" s="156"/>
      <c r="Z158" s="156"/>
    </row>
    <row r="159" spans="6:26" x14ac:dyDescent="0.2"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  <c r="T159" s="156"/>
      <c r="U159" s="156"/>
      <c r="V159" s="156"/>
      <c r="W159" s="156"/>
      <c r="X159" s="156"/>
      <c r="Y159" s="156"/>
      <c r="Z159" s="156"/>
    </row>
    <row r="160" spans="6:26" x14ac:dyDescent="0.2"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56"/>
      <c r="S160" s="156"/>
      <c r="T160" s="156"/>
      <c r="U160" s="156"/>
      <c r="V160" s="156"/>
      <c r="W160" s="156"/>
      <c r="X160" s="156"/>
      <c r="Y160" s="156"/>
      <c r="Z160" s="156"/>
    </row>
    <row r="161" spans="6:26" x14ac:dyDescent="0.2"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  <c r="X161" s="156"/>
      <c r="Y161" s="156"/>
      <c r="Z161" s="156"/>
    </row>
    <row r="162" spans="6:26" x14ac:dyDescent="0.2"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56"/>
      <c r="S162" s="156"/>
      <c r="T162" s="156"/>
      <c r="U162" s="156"/>
      <c r="V162" s="156"/>
      <c r="W162" s="156"/>
      <c r="X162" s="156"/>
      <c r="Y162" s="156"/>
      <c r="Z162" s="156"/>
    </row>
    <row r="163" spans="6:26" x14ac:dyDescent="0.2"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</row>
    <row r="164" spans="6:26" x14ac:dyDescent="0.2"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  <c r="Z164" s="156"/>
    </row>
    <row r="165" spans="6:26" x14ac:dyDescent="0.2"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56"/>
      <c r="R165" s="156"/>
      <c r="S165" s="156"/>
      <c r="T165" s="156"/>
      <c r="U165" s="156"/>
      <c r="V165" s="156"/>
      <c r="W165" s="156"/>
      <c r="X165" s="156"/>
      <c r="Y165" s="156"/>
      <c r="Z165" s="156"/>
    </row>
    <row r="166" spans="6:26" x14ac:dyDescent="0.2"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56"/>
      <c r="S166" s="156"/>
      <c r="T166" s="156"/>
      <c r="U166" s="156"/>
      <c r="V166" s="156"/>
      <c r="W166" s="156"/>
      <c r="X166" s="156"/>
      <c r="Y166" s="156"/>
      <c r="Z166" s="156"/>
    </row>
    <row r="167" spans="6:26" x14ac:dyDescent="0.2"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  <c r="Q167" s="156"/>
      <c r="R167" s="156"/>
      <c r="S167" s="156"/>
      <c r="T167" s="156"/>
      <c r="U167" s="156"/>
      <c r="V167" s="156"/>
      <c r="W167" s="156"/>
      <c r="X167" s="156"/>
      <c r="Y167" s="156"/>
      <c r="Z167" s="156"/>
    </row>
    <row r="168" spans="6:26" x14ac:dyDescent="0.2"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  <c r="Q168" s="156"/>
      <c r="R168" s="156"/>
      <c r="S168" s="156"/>
      <c r="T168" s="156"/>
      <c r="U168" s="156"/>
      <c r="V168" s="156"/>
      <c r="W168" s="156"/>
      <c r="X168" s="156"/>
      <c r="Y168" s="156"/>
      <c r="Z168" s="156"/>
    </row>
    <row r="169" spans="6:26" x14ac:dyDescent="0.2"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  <c r="Q169" s="156"/>
      <c r="R169" s="156"/>
      <c r="S169" s="156"/>
      <c r="T169" s="156"/>
      <c r="U169" s="156"/>
      <c r="V169" s="156"/>
      <c r="W169" s="156"/>
      <c r="X169" s="156"/>
      <c r="Y169" s="156"/>
      <c r="Z169" s="156"/>
    </row>
    <row r="170" spans="6:26" x14ac:dyDescent="0.2"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56"/>
      <c r="S170" s="156"/>
      <c r="T170" s="156"/>
      <c r="U170" s="156"/>
      <c r="V170" s="156"/>
      <c r="W170" s="156"/>
      <c r="X170" s="156"/>
      <c r="Y170" s="156"/>
      <c r="Z170" s="156"/>
    </row>
    <row r="171" spans="6:26" x14ac:dyDescent="0.2"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  <c r="Q171" s="156"/>
      <c r="R171" s="156"/>
      <c r="S171" s="156"/>
      <c r="T171" s="156"/>
      <c r="U171" s="156"/>
      <c r="V171" s="156"/>
      <c r="W171" s="156"/>
      <c r="X171" s="156"/>
      <c r="Y171" s="156"/>
      <c r="Z171" s="156"/>
    </row>
    <row r="172" spans="6:26" x14ac:dyDescent="0.2"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  <c r="R172" s="156"/>
      <c r="S172" s="156"/>
      <c r="T172" s="156"/>
      <c r="U172" s="156"/>
      <c r="V172" s="156"/>
      <c r="W172" s="156"/>
      <c r="X172" s="156"/>
      <c r="Y172" s="156"/>
      <c r="Z172" s="156"/>
    </row>
    <row r="173" spans="6:26" x14ac:dyDescent="0.2"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56"/>
      <c r="S173" s="156"/>
      <c r="T173" s="156"/>
      <c r="U173" s="156"/>
      <c r="V173" s="156"/>
      <c r="W173" s="156"/>
      <c r="X173" s="156"/>
      <c r="Y173" s="156"/>
      <c r="Z173" s="156"/>
    </row>
    <row r="174" spans="6:26" x14ac:dyDescent="0.2"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56"/>
      <c r="S174" s="156"/>
      <c r="T174" s="156"/>
      <c r="U174" s="156"/>
      <c r="V174" s="156"/>
      <c r="W174" s="156"/>
      <c r="X174" s="156"/>
      <c r="Y174" s="156"/>
      <c r="Z174" s="156"/>
    </row>
    <row r="175" spans="6:26" x14ac:dyDescent="0.2"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  <c r="R175" s="156"/>
      <c r="S175" s="156"/>
      <c r="T175" s="156"/>
      <c r="U175" s="156"/>
      <c r="V175" s="156"/>
      <c r="W175" s="156"/>
      <c r="X175" s="156"/>
      <c r="Y175" s="156"/>
      <c r="Z175" s="156"/>
    </row>
    <row r="176" spans="6:26" x14ac:dyDescent="0.2"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  <c r="Y176" s="156"/>
      <c r="Z176" s="156"/>
    </row>
    <row r="177" spans="6:26" x14ac:dyDescent="0.2"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  <c r="Y177" s="156"/>
      <c r="Z177" s="156"/>
    </row>
    <row r="178" spans="6:26" x14ac:dyDescent="0.2"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  <c r="Q178" s="156"/>
      <c r="R178" s="156"/>
      <c r="S178" s="156"/>
      <c r="T178" s="156"/>
      <c r="U178" s="156"/>
      <c r="V178" s="156"/>
      <c r="W178" s="156"/>
      <c r="X178" s="156"/>
      <c r="Y178" s="156"/>
      <c r="Z178" s="156"/>
    </row>
    <row r="179" spans="6:26" x14ac:dyDescent="0.2"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  <c r="Q179" s="156"/>
      <c r="R179" s="156"/>
      <c r="S179" s="156"/>
      <c r="T179" s="156"/>
      <c r="U179" s="156"/>
      <c r="V179" s="156"/>
      <c r="W179" s="156"/>
      <c r="X179" s="156"/>
      <c r="Y179" s="156"/>
      <c r="Z179" s="156"/>
    </row>
    <row r="180" spans="6:26" x14ac:dyDescent="0.2"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  <c r="Q180" s="156"/>
      <c r="R180" s="156"/>
      <c r="S180" s="156"/>
      <c r="T180" s="156"/>
      <c r="U180" s="156"/>
      <c r="V180" s="156"/>
      <c r="W180" s="156"/>
      <c r="X180" s="156"/>
      <c r="Y180" s="156"/>
      <c r="Z180" s="156"/>
    </row>
    <row r="181" spans="6:26" x14ac:dyDescent="0.2"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  <c r="R181" s="156"/>
      <c r="S181" s="156"/>
      <c r="T181" s="156"/>
      <c r="U181" s="156"/>
      <c r="V181" s="156"/>
      <c r="W181" s="156"/>
      <c r="X181" s="156"/>
      <c r="Y181" s="156"/>
      <c r="Z181" s="156"/>
    </row>
    <row r="182" spans="6:26" x14ac:dyDescent="0.2"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  <c r="R182" s="156"/>
      <c r="S182" s="156"/>
      <c r="T182" s="156"/>
      <c r="U182" s="156"/>
      <c r="V182" s="156"/>
      <c r="W182" s="156"/>
      <c r="X182" s="156"/>
      <c r="Y182" s="156"/>
      <c r="Z182" s="156"/>
    </row>
    <row r="183" spans="6:26" x14ac:dyDescent="0.2"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56"/>
      <c r="S183" s="156"/>
      <c r="T183" s="156"/>
      <c r="U183" s="156"/>
      <c r="V183" s="156"/>
      <c r="W183" s="156"/>
      <c r="X183" s="156"/>
      <c r="Y183" s="156"/>
      <c r="Z183" s="156"/>
    </row>
    <row r="184" spans="6:26" x14ac:dyDescent="0.2"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  <c r="R184" s="156"/>
      <c r="S184" s="156"/>
      <c r="T184" s="156"/>
      <c r="U184" s="156"/>
      <c r="V184" s="156"/>
      <c r="W184" s="156"/>
      <c r="X184" s="156"/>
      <c r="Y184" s="156"/>
      <c r="Z184" s="156"/>
    </row>
    <row r="185" spans="6:26" x14ac:dyDescent="0.2"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  <c r="Q185" s="156"/>
      <c r="R185" s="156"/>
      <c r="S185" s="156"/>
      <c r="T185" s="156"/>
      <c r="U185" s="156"/>
      <c r="V185" s="156"/>
      <c r="W185" s="156"/>
      <c r="X185" s="156"/>
      <c r="Y185" s="156"/>
      <c r="Z185" s="156"/>
    </row>
    <row r="186" spans="6:26" x14ac:dyDescent="0.2"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  <c r="Q186" s="156"/>
      <c r="R186" s="156"/>
      <c r="S186" s="156"/>
      <c r="T186" s="156"/>
      <c r="U186" s="156"/>
      <c r="V186" s="156"/>
      <c r="W186" s="156"/>
      <c r="X186" s="156"/>
      <c r="Y186" s="156"/>
      <c r="Z186" s="156"/>
    </row>
    <row r="187" spans="6:26" x14ac:dyDescent="0.2"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  <c r="Q187" s="156"/>
      <c r="R187" s="156"/>
      <c r="S187" s="156"/>
      <c r="T187" s="156"/>
      <c r="U187" s="156"/>
      <c r="V187" s="156"/>
      <c r="W187" s="156"/>
      <c r="X187" s="156"/>
      <c r="Y187" s="156"/>
      <c r="Z187" s="156"/>
    </row>
    <row r="188" spans="6:26" x14ac:dyDescent="0.2"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  <c r="Q188" s="156"/>
      <c r="R188" s="156"/>
      <c r="S188" s="156"/>
      <c r="T188" s="156"/>
      <c r="U188" s="156"/>
      <c r="V188" s="156"/>
      <c r="W188" s="156"/>
      <c r="X188" s="156"/>
      <c r="Y188" s="156"/>
      <c r="Z188" s="156"/>
    </row>
    <row r="189" spans="6:26" x14ac:dyDescent="0.2"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  <c r="R189" s="156"/>
      <c r="S189" s="156"/>
      <c r="T189" s="156"/>
      <c r="U189" s="156"/>
      <c r="V189" s="156"/>
      <c r="W189" s="156"/>
      <c r="X189" s="156"/>
      <c r="Y189" s="156"/>
      <c r="Z189" s="156"/>
    </row>
    <row r="190" spans="6:26" x14ac:dyDescent="0.2"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  <c r="Q190" s="156"/>
      <c r="R190" s="156"/>
      <c r="S190" s="156"/>
      <c r="T190" s="156"/>
      <c r="U190" s="156"/>
      <c r="V190" s="156"/>
      <c r="W190" s="156"/>
      <c r="X190" s="156"/>
      <c r="Y190" s="156"/>
      <c r="Z190" s="156"/>
    </row>
    <row r="191" spans="6:26" x14ac:dyDescent="0.2"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  <c r="Q191" s="156"/>
      <c r="R191" s="156"/>
      <c r="S191" s="156"/>
      <c r="T191" s="156"/>
      <c r="U191" s="156"/>
      <c r="V191" s="156"/>
      <c r="W191" s="156"/>
      <c r="X191" s="156"/>
      <c r="Y191" s="156"/>
      <c r="Z191" s="156"/>
    </row>
    <row r="192" spans="6:26" x14ac:dyDescent="0.2"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  <c r="Q192" s="156"/>
      <c r="R192" s="156"/>
      <c r="S192" s="156"/>
      <c r="T192" s="156"/>
      <c r="U192" s="156"/>
      <c r="V192" s="156"/>
      <c r="W192" s="156"/>
      <c r="X192" s="156"/>
      <c r="Y192" s="156"/>
      <c r="Z192" s="156"/>
    </row>
    <row r="193" spans="6:26" x14ac:dyDescent="0.2"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  <c r="Q193" s="156"/>
      <c r="R193" s="156"/>
      <c r="S193" s="156"/>
      <c r="T193" s="156"/>
      <c r="U193" s="156"/>
      <c r="V193" s="156"/>
      <c r="W193" s="156"/>
      <c r="X193" s="156"/>
      <c r="Y193" s="156"/>
      <c r="Z193" s="156"/>
    </row>
    <row r="194" spans="6:26" x14ac:dyDescent="0.2"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  <c r="Z194" s="156"/>
    </row>
    <row r="195" spans="6:26" x14ac:dyDescent="0.2"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156"/>
      <c r="Q195" s="156"/>
      <c r="R195" s="156"/>
      <c r="S195" s="156"/>
      <c r="T195" s="156"/>
      <c r="U195" s="156"/>
      <c r="V195" s="156"/>
      <c r="W195" s="156"/>
      <c r="X195" s="156"/>
      <c r="Y195" s="156"/>
      <c r="Z195" s="156"/>
    </row>
    <row r="196" spans="6:26" x14ac:dyDescent="0.2"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  <c r="Q196" s="156"/>
      <c r="R196" s="156"/>
      <c r="S196" s="156"/>
      <c r="T196" s="156"/>
      <c r="U196" s="156"/>
      <c r="V196" s="156"/>
      <c r="W196" s="156"/>
      <c r="X196" s="156"/>
      <c r="Y196" s="156"/>
      <c r="Z196" s="156"/>
    </row>
    <row r="197" spans="6:26" x14ac:dyDescent="0.2"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  <c r="P197" s="156"/>
      <c r="Q197" s="156"/>
      <c r="R197" s="156"/>
      <c r="S197" s="156"/>
      <c r="T197" s="156"/>
      <c r="U197" s="156"/>
      <c r="V197" s="156"/>
      <c r="W197" s="156"/>
      <c r="X197" s="156"/>
      <c r="Y197" s="156"/>
      <c r="Z197" s="156"/>
    </row>
    <row r="198" spans="6:26" x14ac:dyDescent="0.2"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  <c r="P198" s="156"/>
      <c r="Q198" s="156"/>
      <c r="R198" s="156"/>
      <c r="S198" s="156"/>
      <c r="T198" s="156"/>
      <c r="U198" s="156"/>
      <c r="V198" s="156"/>
      <c r="W198" s="156"/>
      <c r="X198" s="156"/>
      <c r="Y198" s="156"/>
      <c r="Z198" s="156"/>
    </row>
    <row r="199" spans="6:26" x14ac:dyDescent="0.2"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  <c r="Q199" s="156"/>
      <c r="R199" s="156"/>
      <c r="S199" s="156"/>
      <c r="T199" s="156"/>
      <c r="U199" s="156"/>
      <c r="V199" s="156"/>
      <c r="W199" s="156"/>
      <c r="X199" s="156"/>
      <c r="Y199" s="156"/>
      <c r="Z199" s="156"/>
    </row>
    <row r="200" spans="6:26" x14ac:dyDescent="0.2"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  <c r="Q200" s="156"/>
      <c r="R200" s="156"/>
      <c r="S200" s="156"/>
      <c r="T200" s="156"/>
      <c r="U200" s="156"/>
      <c r="V200" s="156"/>
      <c r="W200" s="156"/>
      <c r="X200" s="156"/>
      <c r="Y200" s="156"/>
      <c r="Z200" s="156"/>
    </row>
    <row r="201" spans="6:26" x14ac:dyDescent="0.2"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  <c r="Q201" s="156"/>
      <c r="R201" s="156"/>
      <c r="S201" s="156"/>
      <c r="T201" s="156"/>
      <c r="U201" s="156"/>
      <c r="V201" s="156"/>
      <c r="W201" s="156"/>
      <c r="X201" s="156"/>
      <c r="Y201" s="156"/>
      <c r="Z201" s="156"/>
    </row>
    <row r="202" spans="6:26" x14ac:dyDescent="0.2"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  <c r="Z202" s="156"/>
    </row>
    <row r="203" spans="6:26" x14ac:dyDescent="0.2"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  <c r="Q203" s="156"/>
      <c r="R203" s="156"/>
      <c r="S203" s="156"/>
      <c r="T203" s="156"/>
      <c r="U203" s="156"/>
      <c r="V203" s="156"/>
      <c r="W203" s="156"/>
      <c r="X203" s="156"/>
      <c r="Y203" s="156"/>
      <c r="Z203" s="156"/>
    </row>
    <row r="204" spans="6:26" x14ac:dyDescent="0.2"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  <c r="P204" s="156"/>
      <c r="Q204" s="156"/>
      <c r="R204" s="156"/>
      <c r="S204" s="156"/>
      <c r="T204" s="156"/>
      <c r="U204" s="156"/>
      <c r="V204" s="156"/>
      <c r="W204" s="156"/>
      <c r="X204" s="156"/>
      <c r="Y204" s="156"/>
      <c r="Z204" s="156"/>
    </row>
    <row r="205" spans="6:26" x14ac:dyDescent="0.2"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  <c r="P205" s="156"/>
      <c r="Q205" s="156"/>
      <c r="R205" s="156"/>
      <c r="S205" s="156"/>
      <c r="T205" s="156"/>
      <c r="U205" s="156"/>
      <c r="V205" s="156"/>
      <c r="W205" s="156"/>
      <c r="X205" s="156"/>
      <c r="Y205" s="156"/>
      <c r="Z205" s="156"/>
    </row>
    <row r="206" spans="6:26" x14ac:dyDescent="0.2"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  <c r="Q206" s="156"/>
      <c r="R206" s="156"/>
      <c r="S206" s="156"/>
      <c r="T206" s="156"/>
      <c r="U206" s="156"/>
      <c r="V206" s="156"/>
      <c r="W206" s="156"/>
      <c r="X206" s="156"/>
      <c r="Y206" s="156"/>
      <c r="Z206" s="156"/>
    </row>
    <row r="207" spans="6:26" x14ac:dyDescent="0.2"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  <c r="Q207" s="156"/>
      <c r="R207" s="156"/>
      <c r="S207" s="156"/>
      <c r="T207" s="156"/>
      <c r="U207" s="156"/>
      <c r="V207" s="156"/>
      <c r="W207" s="156"/>
      <c r="X207" s="156"/>
      <c r="Y207" s="156"/>
      <c r="Z207" s="156"/>
    </row>
    <row r="208" spans="6:26" x14ac:dyDescent="0.2"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  <c r="P208" s="156"/>
      <c r="Q208" s="156"/>
      <c r="R208" s="156"/>
      <c r="S208" s="156"/>
      <c r="T208" s="156"/>
      <c r="U208" s="156"/>
      <c r="V208" s="156"/>
      <c r="W208" s="156"/>
      <c r="X208" s="156"/>
      <c r="Y208" s="156"/>
      <c r="Z208" s="156"/>
    </row>
    <row r="209" spans="6:26" x14ac:dyDescent="0.2"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  <c r="P209" s="156"/>
      <c r="Q209" s="156"/>
      <c r="R209" s="156"/>
      <c r="S209" s="156"/>
      <c r="T209" s="156"/>
      <c r="U209" s="156"/>
      <c r="V209" s="156"/>
      <c r="W209" s="156"/>
      <c r="X209" s="156"/>
      <c r="Y209" s="156"/>
      <c r="Z209" s="156"/>
    </row>
    <row r="210" spans="6:26" x14ac:dyDescent="0.2"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  <c r="Q210" s="156"/>
      <c r="R210" s="156"/>
      <c r="S210" s="156"/>
      <c r="T210" s="156"/>
      <c r="U210" s="156"/>
      <c r="V210" s="156"/>
      <c r="W210" s="156"/>
      <c r="X210" s="156"/>
      <c r="Y210" s="156"/>
      <c r="Z210" s="156"/>
    </row>
    <row r="211" spans="6:26" x14ac:dyDescent="0.2"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56"/>
      <c r="Q211" s="156"/>
      <c r="R211" s="156"/>
      <c r="S211" s="156"/>
      <c r="T211" s="156"/>
      <c r="U211" s="156"/>
      <c r="V211" s="156"/>
      <c r="W211" s="156"/>
      <c r="X211" s="156"/>
      <c r="Y211" s="156"/>
      <c r="Z211" s="156"/>
    </row>
    <row r="212" spans="6:26" x14ac:dyDescent="0.2"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6"/>
      <c r="Q212" s="156"/>
      <c r="R212" s="156"/>
      <c r="S212" s="156"/>
      <c r="T212" s="156"/>
      <c r="U212" s="156"/>
      <c r="V212" s="156"/>
      <c r="W212" s="156"/>
      <c r="X212" s="156"/>
      <c r="Y212" s="156"/>
      <c r="Z212" s="156"/>
    </row>
    <row r="213" spans="6:26" x14ac:dyDescent="0.2"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  <c r="P213" s="156"/>
      <c r="Q213" s="156"/>
      <c r="R213" s="156"/>
      <c r="S213" s="156"/>
      <c r="T213" s="156"/>
      <c r="U213" s="156"/>
      <c r="V213" s="156"/>
      <c r="W213" s="156"/>
      <c r="X213" s="156"/>
      <c r="Y213" s="156"/>
      <c r="Z213" s="156"/>
    </row>
    <row r="214" spans="6:26" x14ac:dyDescent="0.2"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  <c r="Q214" s="156"/>
      <c r="R214" s="156"/>
      <c r="S214" s="156"/>
      <c r="T214" s="156"/>
      <c r="U214" s="156"/>
      <c r="V214" s="156"/>
      <c r="W214" s="156"/>
      <c r="X214" s="156"/>
      <c r="Y214" s="156"/>
      <c r="Z214" s="156"/>
    </row>
    <row r="215" spans="6:26" x14ac:dyDescent="0.2"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  <c r="P215" s="156"/>
      <c r="Q215" s="156"/>
      <c r="R215" s="156"/>
      <c r="S215" s="156"/>
      <c r="T215" s="156"/>
      <c r="U215" s="156"/>
      <c r="V215" s="156"/>
      <c r="W215" s="156"/>
      <c r="X215" s="156"/>
      <c r="Y215" s="156"/>
      <c r="Z215" s="156"/>
    </row>
    <row r="216" spans="6:26" x14ac:dyDescent="0.2"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6"/>
      <c r="Q216" s="156"/>
      <c r="R216" s="156"/>
      <c r="S216" s="156"/>
      <c r="T216" s="156"/>
      <c r="U216" s="156"/>
      <c r="V216" s="156"/>
      <c r="W216" s="156"/>
      <c r="X216" s="156"/>
      <c r="Y216" s="156"/>
      <c r="Z216" s="156"/>
    </row>
    <row r="217" spans="6:26" x14ac:dyDescent="0.2"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  <c r="P217" s="156"/>
      <c r="Q217" s="156"/>
      <c r="R217" s="156"/>
      <c r="S217" s="156"/>
      <c r="T217" s="156"/>
      <c r="U217" s="156"/>
      <c r="V217" s="156"/>
      <c r="W217" s="156"/>
      <c r="X217" s="156"/>
      <c r="Y217" s="156"/>
      <c r="Z217" s="156"/>
    </row>
    <row r="218" spans="6:26" x14ac:dyDescent="0.2"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  <c r="Q218" s="156"/>
      <c r="R218" s="156"/>
      <c r="S218" s="156"/>
      <c r="T218" s="156"/>
      <c r="U218" s="156"/>
      <c r="V218" s="156"/>
      <c r="W218" s="156"/>
      <c r="X218" s="156"/>
      <c r="Y218" s="156"/>
      <c r="Z218" s="156"/>
    </row>
    <row r="219" spans="6:26" x14ac:dyDescent="0.2"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  <c r="Q219" s="156"/>
      <c r="R219" s="156"/>
      <c r="S219" s="156"/>
      <c r="T219" s="156"/>
      <c r="U219" s="156"/>
      <c r="V219" s="156"/>
      <c r="W219" s="156"/>
      <c r="X219" s="156"/>
      <c r="Y219" s="156"/>
      <c r="Z219" s="156"/>
    </row>
    <row r="220" spans="6:26" x14ac:dyDescent="0.2"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  <c r="Q220" s="156"/>
      <c r="R220" s="156"/>
      <c r="S220" s="156"/>
      <c r="T220" s="156"/>
      <c r="U220" s="156"/>
      <c r="V220" s="156"/>
      <c r="W220" s="156"/>
      <c r="X220" s="156"/>
      <c r="Y220" s="156"/>
      <c r="Z220" s="156"/>
    </row>
    <row r="221" spans="6:26" x14ac:dyDescent="0.2"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56"/>
      <c r="S221" s="156"/>
      <c r="T221" s="156"/>
      <c r="U221" s="156"/>
      <c r="V221" s="156"/>
      <c r="W221" s="156"/>
      <c r="X221" s="156"/>
      <c r="Y221" s="156"/>
      <c r="Z221" s="156"/>
    </row>
    <row r="222" spans="6:26" x14ac:dyDescent="0.2"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  <c r="Q222" s="156"/>
      <c r="R222" s="156"/>
      <c r="S222" s="156"/>
      <c r="T222" s="156"/>
      <c r="U222" s="156"/>
      <c r="V222" s="156"/>
      <c r="W222" s="156"/>
      <c r="X222" s="156"/>
      <c r="Y222" s="156"/>
      <c r="Z222" s="156"/>
    </row>
    <row r="223" spans="6:26" x14ac:dyDescent="0.2"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  <c r="Q223" s="156"/>
      <c r="R223" s="156"/>
      <c r="S223" s="156"/>
      <c r="T223" s="156"/>
      <c r="U223" s="156"/>
      <c r="V223" s="156"/>
      <c r="W223" s="156"/>
      <c r="X223" s="156"/>
      <c r="Y223" s="156"/>
      <c r="Z223" s="156"/>
    </row>
    <row r="224" spans="6:26" x14ac:dyDescent="0.2"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  <c r="P224" s="156"/>
      <c r="Q224" s="156"/>
      <c r="R224" s="156"/>
      <c r="S224" s="156"/>
      <c r="T224" s="156"/>
      <c r="U224" s="156"/>
      <c r="V224" s="156"/>
      <c r="W224" s="156"/>
      <c r="X224" s="156"/>
      <c r="Y224" s="156"/>
      <c r="Z224" s="156"/>
    </row>
    <row r="225" spans="6:26" x14ac:dyDescent="0.2"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  <c r="P225" s="156"/>
      <c r="Q225" s="156"/>
      <c r="R225" s="156"/>
      <c r="S225" s="156"/>
      <c r="T225" s="156"/>
      <c r="U225" s="156"/>
      <c r="V225" s="156"/>
      <c r="W225" s="156"/>
      <c r="X225" s="156"/>
      <c r="Y225" s="156"/>
      <c r="Z225" s="156"/>
    </row>
    <row r="226" spans="6:26" x14ac:dyDescent="0.2"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  <c r="Q226" s="156"/>
      <c r="R226" s="156"/>
      <c r="S226" s="156"/>
      <c r="T226" s="156"/>
      <c r="U226" s="156"/>
      <c r="V226" s="156"/>
      <c r="W226" s="156"/>
      <c r="X226" s="156"/>
      <c r="Y226" s="156"/>
      <c r="Z226" s="156"/>
    </row>
    <row r="227" spans="6:26" x14ac:dyDescent="0.2"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  <c r="P227" s="156"/>
      <c r="Q227" s="156"/>
      <c r="R227" s="156"/>
      <c r="S227" s="156"/>
      <c r="T227" s="156"/>
      <c r="U227" s="156"/>
      <c r="V227" s="156"/>
      <c r="W227" s="156"/>
      <c r="X227" s="156"/>
      <c r="Y227" s="156"/>
      <c r="Z227" s="156"/>
    </row>
    <row r="228" spans="6:26" x14ac:dyDescent="0.2"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  <c r="P228" s="156"/>
      <c r="Q228" s="156"/>
      <c r="R228" s="156"/>
      <c r="S228" s="156"/>
      <c r="T228" s="156"/>
      <c r="U228" s="156"/>
      <c r="V228" s="156"/>
      <c r="W228" s="156"/>
      <c r="X228" s="156"/>
      <c r="Y228" s="156"/>
      <c r="Z228" s="156"/>
    </row>
    <row r="229" spans="6:26" x14ac:dyDescent="0.2"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  <c r="P229" s="156"/>
      <c r="Q229" s="156"/>
      <c r="R229" s="156"/>
      <c r="S229" s="156"/>
      <c r="T229" s="156"/>
      <c r="U229" s="156"/>
      <c r="V229" s="156"/>
      <c r="W229" s="156"/>
      <c r="X229" s="156"/>
      <c r="Y229" s="156"/>
      <c r="Z229" s="156"/>
    </row>
    <row r="230" spans="6:26" x14ac:dyDescent="0.2"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  <c r="P230" s="156"/>
      <c r="Q230" s="156"/>
      <c r="R230" s="156"/>
      <c r="S230" s="156"/>
      <c r="T230" s="156"/>
      <c r="U230" s="156"/>
      <c r="V230" s="156"/>
      <c r="W230" s="156"/>
      <c r="X230" s="156"/>
      <c r="Y230" s="156"/>
      <c r="Z230" s="156"/>
    </row>
    <row r="231" spans="6:26" x14ac:dyDescent="0.2"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  <c r="P231" s="156"/>
      <c r="Q231" s="156"/>
      <c r="R231" s="156"/>
      <c r="S231" s="156"/>
      <c r="T231" s="156"/>
      <c r="U231" s="156"/>
      <c r="V231" s="156"/>
      <c r="W231" s="156"/>
      <c r="X231" s="156"/>
      <c r="Y231" s="156"/>
      <c r="Z231" s="156"/>
    </row>
    <row r="232" spans="6:26" x14ac:dyDescent="0.2"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  <c r="P232" s="156"/>
      <c r="Q232" s="156"/>
      <c r="R232" s="156"/>
      <c r="S232" s="156"/>
      <c r="T232" s="156"/>
      <c r="U232" s="156"/>
      <c r="V232" s="156"/>
      <c r="W232" s="156"/>
      <c r="X232" s="156"/>
      <c r="Y232" s="156"/>
      <c r="Z232" s="156"/>
    </row>
    <row r="233" spans="6:26" x14ac:dyDescent="0.2"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  <c r="P233" s="156"/>
      <c r="Q233" s="156"/>
      <c r="R233" s="156"/>
      <c r="S233" s="156"/>
      <c r="T233" s="156"/>
      <c r="U233" s="156"/>
      <c r="V233" s="156"/>
      <c r="W233" s="156"/>
      <c r="X233" s="156"/>
      <c r="Y233" s="156"/>
      <c r="Z233" s="156"/>
    </row>
    <row r="234" spans="6:26" x14ac:dyDescent="0.2"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  <c r="P234" s="156"/>
      <c r="Q234" s="156"/>
      <c r="R234" s="156"/>
      <c r="S234" s="156"/>
      <c r="T234" s="156"/>
      <c r="U234" s="156"/>
      <c r="V234" s="156"/>
      <c r="W234" s="156"/>
      <c r="X234" s="156"/>
      <c r="Y234" s="156"/>
      <c r="Z234" s="156"/>
    </row>
    <row r="235" spans="6:26" x14ac:dyDescent="0.2"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  <c r="P235" s="156"/>
      <c r="Q235" s="156"/>
      <c r="R235" s="156"/>
      <c r="S235" s="156"/>
      <c r="T235" s="156"/>
      <c r="U235" s="156"/>
      <c r="V235" s="156"/>
      <c r="W235" s="156"/>
      <c r="X235" s="156"/>
      <c r="Y235" s="156"/>
      <c r="Z235" s="156"/>
    </row>
    <row r="236" spans="6:26" x14ac:dyDescent="0.2"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  <c r="Q236" s="156"/>
      <c r="R236" s="156"/>
      <c r="S236" s="156"/>
      <c r="T236" s="156"/>
      <c r="U236" s="156"/>
      <c r="V236" s="156"/>
      <c r="W236" s="156"/>
      <c r="X236" s="156"/>
      <c r="Y236" s="156"/>
      <c r="Z236" s="156"/>
    </row>
    <row r="237" spans="6:26" x14ac:dyDescent="0.2"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  <c r="P237" s="156"/>
      <c r="Q237" s="156"/>
      <c r="R237" s="156"/>
      <c r="S237" s="156"/>
      <c r="T237" s="156"/>
      <c r="U237" s="156"/>
      <c r="V237" s="156"/>
      <c r="W237" s="156"/>
      <c r="X237" s="156"/>
      <c r="Y237" s="156"/>
      <c r="Z237" s="156"/>
    </row>
    <row r="238" spans="6:26" x14ac:dyDescent="0.2"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  <c r="P238" s="156"/>
      <c r="Q238" s="156"/>
      <c r="R238" s="156"/>
      <c r="S238" s="156"/>
      <c r="T238" s="156"/>
      <c r="U238" s="156"/>
      <c r="V238" s="156"/>
      <c r="W238" s="156"/>
      <c r="X238" s="156"/>
      <c r="Y238" s="156"/>
      <c r="Z238" s="156"/>
    </row>
    <row r="239" spans="6:26" x14ac:dyDescent="0.2"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  <c r="P239" s="156"/>
      <c r="Q239" s="156"/>
      <c r="R239" s="156"/>
      <c r="S239" s="156"/>
      <c r="T239" s="156"/>
      <c r="U239" s="156"/>
      <c r="V239" s="156"/>
      <c r="W239" s="156"/>
      <c r="X239" s="156"/>
      <c r="Y239" s="156"/>
      <c r="Z239" s="156"/>
    </row>
    <row r="240" spans="6:26" x14ac:dyDescent="0.2"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6"/>
      <c r="Q240" s="156"/>
      <c r="R240" s="156"/>
      <c r="S240" s="156"/>
      <c r="T240" s="156"/>
      <c r="U240" s="156"/>
      <c r="V240" s="156"/>
      <c r="W240" s="156"/>
      <c r="X240" s="156"/>
      <c r="Y240" s="156"/>
      <c r="Z240" s="156"/>
    </row>
    <row r="241" spans="6:26" x14ac:dyDescent="0.2"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  <c r="P241" s="156"/>
      <c r="Q241" s="156"/>
      <c r="R241" s="156"/>
      <c r="S241" s="156"/>
      <c r="T241" s="156"/>
      <c r="U241" s="156"/>
      <c r="V241" s="156"/>
      <c r="W241" s="156"/>
      <c r="X241" s="156"/>
      <c r="Y241" s="156"/>
      <c r="Z241" s="156"/>
    </row>
    <row r="242" spans="6:26" x14ac:dyDescent="0.2"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  <c r="P242" s="156"/>
      <c r="Q242" s="156"/>
      <c r="R242" s="156"/>
      <c r="S242" s="156"/>
      <c r="T242" s="156"/>
      <c r="U242" s="156"/>
      <c r="V242" s="156"/>
      <c r="W242" s="156"/>
      <c r="X242" s="156"/>
      <c r="Y242" s="156"/>
      <c r="Z242" s="156"/>
    </row>
    <row r="243" spans="6:26" x14ac:dyDescent="0.2"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  <c r="P243" s="156"/>
      <c r="Q243" s="156"/>
      <c r="R243" s="156"/>
      <c r="S243" s="156"/>
      <c r="T243" s="156"/>
      <c r="U243" s="156"/>
      <c r="V243" s="156"/>
      <c r="W243" s="156"/>
      <c r="X243" s="156"/>
      <c r="Y243" s="156"/>
      <c r="Z243" s="156"/>
    </row>
    <row r="244" spans="6:26" x14ac:dyDescent="0.2"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  <c r="P244" s="156"/>
      <c r="Q244" s="156"/>
      <c r="R244" s="156"/>
      <c r="S244" s="156"/>
      <c r="T244" s="156"/>
      <c r="U244" s="156"/>
      <c r="V244" s="156"/>
      <c r="W244" s="156"/>
      <c r="X244" s="156"/>
      <c r="Y244" s="156"/>
      <c r="Z244" s="156"/>
    </row>
    <row r="245" spans="6:26" x14ac:dyDescent="0.2"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  <c r="P245" s="156"/>
      <c r="Q245" s="156"/>
      <c r="R245" s="156"/>
      <c r="S245" s="156"/>
      <c r="T245" s="156"/>
      <c r="U245" s="156"/>
      <c r="V245" s="156"/>
      <c r="W245" s="156"/>
      <c r="X245" s="156"/>
      <c r="Y245" s="156"/>
      <c r="Z245" s="156"/>
    </row>
    <row r="246" spans="6:26" x14ac:dyDescent="0.2"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  <c r="P246" s="156"/>
      <c r="Q246" s="156"/>
      <c r="R246" s="156"/>
      <c r="S246" s="156"/>
      <c r="T246" s="156"/>
      <c r="U246" s="156"/>
      <c r="V246" s="156"/>
      <c r="W246" s="156"/>
      <c r="X246" s="156"/>
      <c r="Y246" s="156"/>
      <c r="Z246" s="156"/>
    </row>
    <row r="247" spans="6:26" x14ac:dyDescent="0.2"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  <c r="Q247" s="156"/>
      <c r="R247" s="156"/>
      <c r="S247" s="156"/>
      <c r="T247" s="156"/>
      <c r="U247" s="156"/>
      <c r="V247" s="156"/>
      <c r="W247" s="156"/>
      <c r="X247" s="156"/>
      <c r="Y247" s="156"/>
      <c r="Z247" s="156"/>
    </row>
    <row r="248" spans="6:26" x14ac:dyDescent="0.2"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56"/>
      <c r="Q248" s="156"/>
      <c r="R248" s="156"/>
      <c r="S248" s="156"/>
      <c r="T248" s="156"/>
      <c r="U248" s="156"/>
      <c r="V248" s="156"/>
      <c r="W248" s="156"/>
      <c r="X248" s="156"/>
      <c r="Y248" s="156"/>
      <c r="Z248" s="156"/>
    </row>
    <row r="249" spans="6:26" x14ac:dyDescent="0.2"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  <c r="P249" s="156"/>
      <c r="Q249" s="156"/>
      <c r="R249" s="156"/>
      <c r="S249" s="156"/>
      <c r="T249" s="156"/>
      <c r="U249" s="156"/>
      <c r="V249" s="156"/>
      <c r="W249" s="156"/>
      <c r="X249" s="156"/>
      <c r="Y249" s="156"/>
      <c r="Z249" s="156"/>
    </row>
    <row r="250" spans="6:26" x14ac:dyDescent="0.2"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  <c r="Q250" s="156"/>
      <c r="R250" s="156"/>
      <c r="S250" s="156"/>
      <c r="T250" s="156"/>
      <c r="U250" s="156"/>
      <c r="V250" s="156"/>
      <c r="W250" s="156"/>
      <c r="X250" s="156"/>
      <c r="Y250" s="156"/>
      <c r="Z250" s="156"/>
    </row>
    <row r="251" spans="6:26" x14ac:dyDescent="0.2"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  <c r="P251" s="156"/>
      <c r="Q251" s="156"/>
      <c r="R251" s="156"/>
      <c r="S251" s="156"/>
      <c r="T251" s="156"/>
      <c r="U251" s="156"/>
      <c r="V251" s="156"/>
      <c r="W251" s="156"/>
      <c r="X251" s="156"/>
      <c r="Y251" s="156"/>
      <c r="Z251" s="156"/>
    </row>
    <row r="252" spans="6:26" x14ac:dyDescent="0.2"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56"/>
      <c r="Q252" s="156"/>
      <c r="R252" s="156"/>
      <c r="S252" s="156"/>
      <c r="T252" s="156"/>
      <c r="U252" s="156"/>
      <c r="V252" s="156"/>
      <c r="W252" s="156"/>
      <c r="X252" s="156"/>
      <c r="Y252" s="156"/>
      <c r="Z252" s="156"/>
    </row>
    <row r="253" spans="6:26" x14ac:dyDescent="0.2"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  <c r="Q253" s="156"/>
      <c r="R253" s="156"/>
      <c r="S253" s="156"/>
      <c r="T253" s="156"/>
      <c r="U253" s="156"/>
      <c r="V253" s="156"/>
      <c r="W253" s="156"/>
      <c r="X253" s="156"/>
      <c r="Y253" s="156"/>
      <c r="Z253" s="156"/>
    </row>
    <row r="254" spans="6:26" x14ac:dyDescent="0.2"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  <c r="P254" s="156"/>
      <c r="Q254" s="156"/>
      <c r="R254" s="156"/>
      <c r="S254" s="156"/>
      <c r="T254" s="156"/>
      <c r="U254" s="156"/>
      <c r="V254" s="156"/>
      <c r="W254" s="156"/>
      <c r="X254" s="156"/>
      <c r="Y254" s="156"/>
      <c r="Z254" s="156"/>
    </row>
    <row r="255" spans="6:26" x14ac:dyDescent="0.2"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  <c r="R255" s="156"/>
      <c r="S255" s="156"/>
      <c r="T255" s="156"/>
      <c r="U255" s="156"/>
      <c r="V255" s="156"/>
      <c r="W255" s="156"/>
      <c r="X255" s="156"/>
      <c r="Y255" s="156"/>
      <c r="Z255" s="156"/>
    </row>
    <row r="256" spans="6:26" x14ac:dyDescent="0.2"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  <c r="Q256" s="156"/>
      <c r="R256" s="156"/>
      <c r="S256" s="156"/>
      <c r="T256" s="156"/>
      <c r="U256" s="156"/>
      <c r="V256" s="156"/>
      <c r="W256" s="156"/>
      <c r="X256" s="156"/>
      <c r="Y256" s="156"/>
      <c r="Z256" s="156"/>
    </row>
    <row r="257" spans="6:26" x14ac:dyDescent="0.2"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  <c r="P257" s="156"/>
      <c r="Q257" s="156"/>
      <c r="R257" s="156"/>
      <c r="S257" s="156"/>
      <c r="T257" s="156"/>
      <c r="U257" s="156"/>
      <c r="V257" s="156"/>
      <c r="W257" s="156"/>
      <c r="X257" s="156"/>
      <c r="Y257" s="156"/>
      <c r="Z257" s="156"/>
    </row>
    <row r="258" spans="6:26" x14ac:dyDescent="0.2"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  <c r="P258" s="156"/>
      <c r="Q258" s="156"/>
      <c r="R258" s="156"/>
      <c r="S258" s="156"/>
      <c r="T258" s="156"/>
      <c r="U258" s="156"/>
      <c r="V258" s="156"/>
      <c r="W258" s="156"/>
      <c r="X258" s="156"/>
      <c r="Y258" s="156"/>
      <c r="Z258" s="156"/>
    </row>
    <row r="259" spans="6:26" x14ac:dyDescent="0.2"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  <c r="P259" s="156"/>
      <c r="Q259" s="156"/>
      <c r="R259" s="156"/>
      <c r="S259" s="156"/>
      <c r="T259" s="156"/>
      <c r="U259" s="156"/>
      <c r="V259" s="156"/>
      <c r="W259" s="156"/>
      <c r="X259" s="156"/>
      <c r="Y259" s="156"/>
      <c r="Z259" s="156"/>
    </row>
    <row r="260" spans="6:26" x14ac:dyDescent="0.2"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  <c r="P260" s="156"/>
      <c r="Q260" s="156"/>
      <c r="R260" s="156"/>
      <c r="S260" s="156"/>
      <c r="T260" s="156"/>
      <c r="U260" s="156"/>
      <c r="V260" s="156"/>
      <c r="W260" s="156"/>
      <c r="X260" s="156"/>
      <c r="Y260" s="156"/>
      <c r="Z260" s="156"/>
    </row>
    <row r="261" spans="6:26" x14ac:dyDescent="0.2"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  <c r="P261" s="156"/>
      <c r="Q261" s="156"/>
      <c r="R261" s="156"/>
      <c r="S261" s="156"/>
      <c r="T261" s="156"/>
      <c r="U261" s="156"/>
      <c r="V261" s="156"/>
      <c r="W261" s="156"/>
      <c r="X261" s="156"/>
      <c r="Y261" s="156"/>
      <c r="Z261" s="156"/>
    </row>
    <row r="262" spans="6:26" x14ac:dyDescent="0.2"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  <c r="P262" s="156"/>
      <c r="Q262" s="156"/>
      <c r="R262" s="156"/>
      <c r="S262" s="156"/>
      <c r="T262" s="156"/>
      <c r="U262" s="156"/>
      <c r="V262" s="156"/>
      <c r="W262" s="156"/>
      <c r="X262" s="156"/>
      <c r="Y262" s="156"/>
      <c r="Z262" s="156"/>
    </row>
    <row r="263" spans="6:26" x14ac:dyDescent="0.2"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  <c r="P263" s="156"/>
      <c r="Q263" s="156"/>
      <c r="R263" s="156"/>
      <c r="S263" s="156"/>
      <c r="T263" s="156"/>
      <c r="U263" s="156"/>
      <c r="V263" s="156"/>
      <c r="W263" s="156"/>
      <c r="X263" s="156"/>
      <c r="Y263" s="156"/>
      <c r="Z263" s="156"/>
    </row>
    <row r="264" spans="6:26" x14ac:dyDescent="0.2"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  <c r="P264" s="156"/>
      <c r="Q264" s="156"/>
      <c r="R264" s="156"/>
      <c r="S264" s="156"/>
      <c r="T264" s="156"/>
      <c r="U264" s="156"/>
      <c r="V264" s="156"/>
      <c r="W264" s="156"/>
      <c r="X264" s="156"/>
      <c r="Y264" s="156"/>
      <c r="Z264" s="156"/>
    </row>
    <row r="265" spans="6:26" x14ac:dyDescent="0.2"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  <c r="P265" s="156"/>
      <c r="Q265" s="156"/>
      <c r="R265" s="156"/>
      <c r="S265" s="156"/>
      <c r="T265" s="156"/>
      <c r="U265" s="156"/>
      <c r="V265" s="156"/>
      <c r="W265" s="156"/>
      <c r="X265" s="156"/>
      <c r="Y265" s="156"/>
      <c r="Z265" s="156"/>
    </row>
    <row r="266" spans="6:26" x14ac:dyDescent="0.2"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  <c r="P266" s="156"/>
      <c r="Q266" s="156"/>
      <c r="R266" s="156"/>
      <c r="S266" s="156"/>
      <c r="T266" s="156"/>
      <c r="U266" s="156"/>
      <c r="V266" s="156"/>
      <c r="W266" s="156"/>
      <c r="X266" s="156"/>
      <c r="Y266" s="156"/>
      <c r="Z266" s="156"/>
    </row>
    <row r="267" spans="6:26" x14ac:dyDescent="0.2"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  <c r="P267" s="156"/>
      <c r="Q267" s="156"/>
      <c r="R267" s="156"/>
      <c r="S267" s="156"/>
      <c r="T267" s="156"/>
      <c r="U267" s="156"/>
      <c r="V267" s="156"/>
      <c r="W267" s="156"/>
      <c r="X267" s="156"/>
      <c r="Y267" s="156"/>
      <c r="Z267" s="156"/>
    </row>
    <row r="268" spans="6:26" x14ac:dyDescent="0.2"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  <c r="P268" s="156"/>
      <c r="Q268" s="156"/>
      <c r="R268" s="156"/>
      <c r="S268" s="156"/>
      <c r="T268" s="156"/>
      <c r="U268" s="156"/>
      <c r="V268" s="156"/>
      <c r="W268" s="156"/>
      <c r="X268" s="156"/>
      <c r="Y268" s="156"/>
      <c r="Z268" s="156"/>
    </row>
    <row r="269" spans="6:26" x14ac:dyDescent="0.2"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  <c r="P269" s="156"/>
      <c r="Q269" s="156"/>
      <c r="R269" s="156"/>
      <c r="S269" s="156"/>
      <c r="T269" s="156"/>
      <c r="U269" s="156"/>
      <c r="V269" s="156"/>
      <c r="W269" s="156"/>
      <c r="X269" s="156"/>
      <c r="Y269" s="156"/>
      <c r="Z269" s="156"/>
    </row>
    <row r="270" spans="6:26" x14ac:dyDescent="0.2"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  <c r="P270" s="156"/>
      <c r="Q270" s="156"/>
      <c r="R270" s="156"/>
      <c r="S270" s="156"/>
      <c r="T270" s="156"/>
      <c r="U270" s="156"/>
      <c r="V270" s="156"/>
      <c r="W270" s="156"/>
      <c r="X270" s="156"/>
      <c r="Y270" s="156"/>
      <c r="Z270" s="156"/>
    </row>
    <row r="271" spans="6:26" x14ac:dyDescent="0.2"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  <c r="P271" s="156"/>
      <c r="Q271" s="156"/>
      <c r="R271" s="156"/>
      <c r="S271" s="156"/>
      <c r="T271" s="156"/>
      <c r="U271" s="156"/>
      <c r="V271" s="156"/>
      <c r="W271" s="156"/>
      <c r="X271" s="156"/>
      <c r="Y271" s="156"/>
      <c r="Z271" s="156"/>
    </row>
    <row r="272" spans="6:26" x14ac:dyDescent="0.2"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56"/>
      <c r="S272" s="156"/>
      <c r="T272" s="156"/>
      <c r="U272" s="156"/>
      <c r="V272" s="156"/>
      <c r="W272" s="156"/>
      <c r="X272" s="156"/>
      <c r="Y272" s="156"/>
      <c r="Z272" s="156"/>
    </row>
    <row r="273" spans="6:26" x14ac:dyDescent="0.2"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  <c r="Q273" s="156"/>
      <c r="R273" s="156"/>
      <c r="S273" s="156"/>
      <c r="T273" s="156"/>
      <c r="U273" s="156"/>
      <c r="V273" s="156"/>
      <c r="W273" s="156"/>
      <c r="X273" s="156"/>
      <c r="Y273" s="156"/>
      <c r="Z273" s="156"/>
    </row>
    <row r="274" spans="6:26" x14ac:dyDescent="0.2"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  <c r="P274" s="156"/>
      <c r="Q274" s="156"/>
      <c r="R274" s="156"/>
      <c r="S274" s="156"/>
      <c r="T274" s="156"/>
      <c r="U274" s="156"/>
      <c r="V274" s="156"/>
      <c r="W274" s="156"/>
      <c r="X274" s="156"/>
      <c r="Y274" s="156"/>
      <c r="Z274" s="156"/>
    </row>
    <row r="275" spans="6:26" x14ac:dyDescent="0.2"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  <c r="P275" s="156"/>
      <c r="Q275" s="156"/>
      <c r="R275" s="156"/>
      <c r="S275" s="156"/>
      <c r="T275" s="156"/>
      <c r="U275" s="156"/>
      <c r="V275" s="156"/>
      <c r="W275" s="156"/>
      <c r="X275" s="156"/>
      <c r="Y275" s="156"/>
      <c r="Z275" s="156"/>
    </row>
    <row r="276" spans="6:26" x14ac:dyDescent="0.2"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  <c r="P276" s="156"/>
      <c r="Q276" s="156"/>
      <c r="R276" s="156"/>
      <c r="S276" s="156"/>
      <c r="T276" s="156"/>
      <c r="U276" s="156"/>
      <c r="V276" s="156"/>
      <c r="W276" s="156"/>
      <c r="X276" s="156"/>
      <c r="Y276" s="156"/>
      <c r="Z276" s="156"/>
    </row>
    <row r="277" spans="6:26" x14ac:dyDescent="0.2"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  <c r="P277" s="156"/>
      <c r="Q277" s="156"/>
      <c r="R277" s="156"/>
      <c r="S277" s="156"/>
      <c r="T277" s="156"/>
      <c r="U277" s="156"/>
      <c r="V277" s="156"/>
      <c r="W277" s="156"/>
      <c r="X277" s="156"/>
      <c r="Y277" s="156"/>
      <c r="Z277" s="156"/>
    </row>
    <row r="278" spans="6:26" x14ac:dyDescent="0.2"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  <c r="P278" s="156"/>
      <c r="Q278" s="156"/>
      <c r="R278" s="156"/>
      <c r="S278" s="156"/>
      <c r="T278" s="156"/>
      <c r="U278" s="156"/>
      <c r="V278" s="156"/>
      <c r="W278" s="156"/>
      <c r="X278" s="156"/>
      <c r="Y278" s="156"/>
      <c r="Z278" s="156"/>
    </row>
    <row r="279" spans="6:26" x14ac:dyDescent="0.2"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  <c r="P279" s="156"/>
      <c r="Q279" s="156"/>
      <c r="R279" s="156"/>
      <c r="S279" s="156"/>
      <c r="T279" s="156"/>
      <c r="U279" s="156"/>
      <c r="V279" s="156"/>
      <c r="W279" s="156"/>
      <c r="X279" s="156"/>
      <c r="Y279" s="156"/>
      <c r="Z279" s="156"/>
    </row>
    <row r="280" spans="6:26" x14ac:dyDescent="0.2"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  <c r="P280" s="156"/>
      <c r="Q280" s="156"/>
      <c r="R280" s="156"/>
      <c r="S280" s="156"/>
      <c r="T280" s="156"/>
      <c r="U280" s="156"/>
      <c r="V280" s="156"/>
      <c r="W280" s="156"/>
      <c r="X280" s="156"/>
      <c r="Y280" s="156"/>
      <c r="Z280" s="156"/>
    </row>
    <row r="281" spans="6:26" x14ac:dyDescent="0.2"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  <c r="P281" s="156"/>
      <c r="Q281" s="156"/>
      <c r="R281" s="156"/>
      <c r="S281" s="156"/>
      <c r="T281" s="156"/>
      <c r="U281" s="156"/>
      <c r="V281" s="156"/>
      <c r="W281" s="156"/>
      <c r="X281" s="156"/>
      <c r="Y281" s="156"/>
      <c r="Z281" s="156"/>
    </row>
    <row r="282" spans="6:26" x14ac:dyDescent="0.2"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  <c r="P282" s="156"/>
      <c r="Q282" s="156"/>
      <c r="R282" s="156"/>
      <c r="S282" s="156"/>
      <c r="T282" s="156"/>
      <c r="U282" s="156"/>
      <c r="V282" s="156"/>
      <c r="W282" s="156"/>
      <c r="X282" s="156"/>
      <c r="Y282" s="156"/>
      <c r="Z282" s="156"/>
    </row>
    <row r="283" spans="6:26" x14ac:dyDescent="0.2"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  <c r="P283" s="156"/>
      <c r="Q283" s="156"/>
      <c r="R283" s="156"/>
      <c r="S283" s="156"/>
      <c r="T283" s="156"/>
      <c r="U283" s="156"/>
      <c r="V283" s="156"/>
      <c r="W283" s="156"/>
      <c r="X283" s="156"/>
      <c r="Y283" s="156"/>
      <c r="Z283" s="156"/>
    </row>
    <row r="284" spans="6:26" x14ac:dyDescent="0.2"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  <c r="P284" s="156"/>
      <c r="Q284" s="156"/>
      <c r="R284" s="156"/>
      <c r="S284" s="156"/>
      <c r="T284" s="156"/>
      <c r="U284" s="156"/>
      <c r="V284" s="156"/>
      <c r="W284" s="156"/>
      <c r="X284" s="156"/>
      <c r="Y284" s="156"/>
      <c r="Z284" s="156"/>
    </row>
    <row r="285" spans="6:26" x14ac:dyDescent="0.2"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  <c r="P285" s="156"/>
      <c r="Q285" s="156"/>
      <c r="R285" s="156"/>
      <c r="S285" s="156"/>
      <c r="T285" s="156"/>
      <c r="U285" s="156"/>
      <c r="V285" s="156"/>
      <c r="W285" s="156"/>
      <c r="X285" s="156"/>
      <c r="Y285" s="156"/>
      <c r="Z285" s="156"/>
    </row>
    <row r="286" spans="6:26" x14ac:dyDescent="0.2"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  <c r="P286" s="156"/>
      <c r="Q286" s="156"/>
      <c r="R286" s="156"/>
      <c r="S286" s="156"/>
      <c r="T286" s="156"/>
      <c r="U286" s="156"/>
      <c r="V286" s="156"/>
      <c r="W286" s="156"/>
      <c r="X286" s="156"/>
      <c r="Y286" s="156"/>
      <c r="Z286" s="156"/>
    </row>
    <row r="287" spans="6:26" x14ac:dyDescent="0.2"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  <c r="P287" s="156"/>
      <c r="Q287" s="156"/>
      <c r="R287" s="156"/>
      <c r="S287" s="156"/>
      <c r="T287" s="156"/>
      <c r="U287" s="156"/>
      <c r="V287" s="156"/>
      <c r="W287" s="156"/>
      <c r="X287" s="156"/>
      <c r="Y287" s="156"/>
      <c r="Z287" s="156"/>
    </row>
    <row r="288" spans="6:26" x14ac:dyDescent="0.2"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  <c r="P288" s="156"/>
      <c r="Q288" s="156"/>
      <c r="R288" s="156"/>
      <c r="S288" s="156"/>
      <c r="T288" s="156"/>
      <c r="U288" s="156"/>
      <c r="V288" s="156"/>
      <c r="W288" s="156"/>
      <c r="X288" s="156"/>
      <c r="Y288" s="156"/>
      <c r="Z288" s="156"/>
    </row>
    <row r="289" spans="6:26" x14ac:dyDescent="0.2"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  <c r="P289" s="156"/>
      <c r="Q289" s="156"/>
      <c r="R289" s="156"/>
      <c r="S289" s="156"/>
      <c r="T289" s="156"/>
      <c r="U289" s="156"/>
      <c r="V289" s="156"/>
      <c r="W289" s="156"/>
      <c r="X289" s="156"/>
      <c r="Y289" s="156"/>
      <c r="Z289" s="156"/>
    </row>
    <row r="290" spans="6:26" x14ac:dyDescent="0.2"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  <c r="P290" s="156"/>
      <c r="Q290" s="156"/>
      <c r="R290" s="156"/>
      <c r="S290" s="156"/>
      <c r="T290" s="156"/>
      <c r="U290" s="156"/>
      <c r="V290" s="156"/>
      <c r="W290" s="156"/>
      <c r="X290" s="156"/>
      <c r="Y290" s="156"/>
      <c r="Z290" s="156"/>
    </row>
    <row r="291" spans="6:26" x14ac:dyDescent="0.2"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  <c r="P291" s="156"/>
      <c r="Q291" s="156"/>
      <c r="R291" s="156"/>
      <c r="S291" s="156"/>
      <c r="T291" s="156"/>
      <c r="U291" s="156"/>
      <c r="V291" s="156"/>
      <c r="W291" s="156"/>
      <c r="X291" s="156"/>
      <c r="Y291" s="156"/>
      <c r="Z291" s="156"/>
    </row>
    <row r="292" spans="6:26" x14ac:dyDescent="0.2"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  <c r="P292" s="156"/>
      <c r="Q292" s="156"/>
      <c r="R292" s="156"/>
      <c r="S292" s="156"/>
      <c r="T292" s="156"/>
      <c r="U292" s="156"/>
      <c r="V292" s="156"/>
      <c r="W292" s="156"/>
      <c r="X292" s="156"/>
      <c r="Y292" s="156"/>
      <c r="Z292" s="156"/>
    </row>
    <row r="293" spans="6:26" x14ac:dyDescent="0.2"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  <c r="P293" s="156"/>
      <c r="Q293" s="156"/>
      <c r="R293" s="156"/>
      <c r="S293" s="156"/>
      <c r="T293" s="156"/>
      <c r="U293" s="156"/>
      <c r="V293" s="156"/>
      <c r="W293" s="156"/>
      <c r="X293" s="156"/>
      <c r="Y293" s="156"/>
      <c r="Z293" s="156"/>
    </row>
    <row r="294" spans="6:26" x14ac:dyDescent="0.2"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  <c r="P294" s="156"/>
      <c r="Q294" s="156"/>
      <c r="R294" s="156"/>
      <c r="S294" s="156"/>
      <c r="T294" s="156"/>
      <c r="U294" s="156"/>
      <c r="V294" s="156"/>
      <c r="W294" s="156"/>
      <c r="X294" s="156"/>
      <c r="Y294" s="156"/>
      <c r="Z294" s="156"/>
    </row>
    <row r="295" spans="6:26" x14ac:dyDescent="0.2"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  <c r="P295" s="156"/>
      <c r="Q295" s="156"/>
      <c r="R295" s="156"/>
      <c r="S295" s="156"/>
      <c r="T295" s="156"/>
      <c r="U295" s="156"/>
      <c r="V295" s="156"/>
      <c r="W295" s="156"/>
      <c r="X295" s="156"/>
      <c r="Y295" s="156"/>
      <c r="Z295" s="156"/>
    </row>
    <row r="296" spans="6:26" x14ac:dyDescent="0.2"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  <c r="P296" s="156"/>
      <c r="Q296" s="156"/>
      <c r="R296" s="156"/>
      <c r="S296" s="156"/>
      <c r="T296" s="156"/>
      <c r="U296" s="156"/>
      <c r="V296" s="156"/>
      <c r="W296" s="156"/>
      <c r="X296" s="156"/>
      <c r="Y296" s="156"/>
      <c r="Z296" s="156"/>
    </row>
    <row r="297" spans="6:26" x14ac:dyDescent="0.2"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  <c r="P297" s="156"/>
      <c r="Q297" s="156"/>
      <c r="R297" s="156"/>
      <c r="S297" s="156"/>
      <c r="T297" s="156"/>
      <c r="U297" s="156"/>
      <c r="V297" s="156"/>
      <c r="W297" s="156"/>
      <c r="X297" s="156"/>
      <c r="Y297" s="156"/>
      <c r="Z297" s="156"/>
    </row>
    <row r="298" spans="6:26" x14ac:dyDescent="0.2"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  <c r="P298" s="156"/>
      <c r="Q298" s="156"/>
      <c r="R298" s="156"/>
      <c r="S298" s="156"/>
      <c r="T298" s="156"/>
      <c r="U298" s="156"/>
      <c r="V298" s="156"/>
      <c r="W298" s="156"/>
      <c r="X298" s="156"/>
      <c r="Y298" s="156"/>
      <c r="Z298" s="156"/>
    </row>
    <row r="299" spans="6:26" x14ac:dyDescent="0.2"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  <c r="P299" s="156"/>
      <c r="Q299" s="156"/>
      <c r="R299" s="156"/>
      <c r="S299" s="156"/>
      <c r="T299" s="156"/>
      <c r="U299" s="156"/>
      <c r="V299" s="156"/>
      <c r="W299" s="156"/>
      <c r="X299" s="156"/>
      <c r="Y299" s="156"/>
      <c r="Z299" s="156"/>
    </row>
    <row r="300" spans="6:26" x14ac:dyDescent="0.2"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156"/>
      <c r="Q300" s="156"/>
      <c r="R300" s="156"/>
      <c r="S300" s="156"/>
      <c r="T300" s="156"/>
      <c r="U300" s="156"/>
      <c r="V300" s="156"/>
      <c r="W300" s="156"/>
      <c r="X300" s="156"/>
      <c r="Y300" s="156"/>
      <c r="Z300" s="156"/>
    </row>
    <row r="301" spans="6:26" x14ac:dyDescent="0.2"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  <c r="P301" s="156"/>
      <c r="Q301" s="156"/>
      <c r="R301" s="156"/>
      <c r="S301" s="156"/>
      <c r="T301" s="156"/>
      <c r="U301" s="156"/>
      <c r="V301" s="156"/>
      <c r="W301" s="156"/>
      <c r="X301" s="156"/>
      <c r="Y301" s="156"/>
      <c r="Z301" s="156"/>
    </row>
    <row r="302" spans="6:26" x14ac:dyDescent="0.2"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  <c r="P302" s="156"/>
      <c r="Q302" s="156"/>
      <c r="R302" s="156"/>
      <c r="S302" s="156"/>
      <c r="T302" s="156"/>
      <c r="U302" s="156"/>
      <c r="V302" s="156"/>
      <c r="W302" s="156"/>
      <c r="X302" s="156"/>
      <c r="Y302" s="156"/>
      <c r="Z302" s="156"/>
    </row>
    <row r="303" spans="6:26" x14ac:dyDescent="0.2"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  <c r="P303" s="156"/>
      <c r="Q303" s="156"/>
      <c r="R303" s="156"/>
      <c r="S303" s="156"/>
      <c r="T303" s="156"/>
      <c r="U303" s="156"/>
      <c r="V303" s="156"/>
      <c r="W303" s="156"/>
      <c r="X303" s="156"/>
      <c r="Y303" s="156"/>
      <c r="Z303" s="156"/>
    </row>
    <row r="304" spans="6:26" x14ac:dyDescent="0.2"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  <c r="P304" s="156"/>
      <c r="Q304" s="156"/>
      <c r="R304" s="156"/>
      <c r="S304" s="156"/>
      <c r="T304" s="156"/>
      <c r="U304" s="156"/>
      <c r="V304" s="156"/>
      <c r="W304" s="156"/>
      <c r="X304" s="156"/>
      <c r="Y304" s="156"/>
      <c r="Z304" s="156"/>
    </row>
    <row r="305" spans="6:26" x14ac:dyDescent="0.2"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  <c r="P305" s="156"/>
      <c r="Q305" s="156"/>
      <c r="R305" s="156"/>
      <c r="S305" s="156"/>
      <c r="T305" s="156"/>
      <c r="U305" s="156"/>
      <c r="V305" s="156"/>
      <c r="W305" s="156"/>
      <c r="X305" s="156"/>
      <c r="Y305" s="156"/>
      <c r="Z305" s="156"/>
    </row>
    <row r="306" spans="6:26" x14ac:dyDescent="0.2"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  <c r="P306" s="156"/>
      <c r="Q306" s="156"/>
      <c r="R306" s="156"/>
      <c r="S306" s="156"/>
      <c r="T306" s="156"/>
      <c r="U306" s="156"/>
      <c r="V306" s="156"/>
      <c r="W306" s="156"/>
      <c r="X306" s="156"/>
      <c r="Y306" s="156"/>
      <c r="Z306" s="156"/>
    </row>
    <row r="307" spans="6:26" x14ac:dyDescent="0.2"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  <c r="P307" s="156"/>
      <c r="Q307" s="156"/>
      <c r="R307" s="156"/>
      <c r="S307" s="156"/>
      <c r="T307" s="156"/>
      <c r="U307" s="156"/>
      <c r="V307" s="156"/>
      <c r="W307" s="156"/>
      <c r="X307" s="156"/>
      <c r="Y307" s="156"/>
      <c r="Z307" s="156"/>
    </row>
    <row r="308" spans="6:26" x14ac:dyDescent="0.2"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  <c r="P308" s="156"/>
      <c r="Q308" s="156"/>
      <c r="R308" s="156"/>
      <c r="S308" s="156"/>
      <c r="T308" s="156"/>
      <c r="U308" s="156"/>
      <c r="V308" s="156"/>
      <c r="W308" s="156"/>
      <c r="X308" s="156"/>
      <c r="Y308" s="156"/>
      <c r="Z308" s="156"/>
    </row>
    <row r="309" spans="6:26" x14ac:dyDescent="0.2"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  <c r="P309" s="156"/>
      <c r="Q309" s="156"/>
      <c r="R309" s="156"/>
      <c r="S309" s="156"/>
      <c r="T309" s="156"/>
      <c r="U309" s="156"/>
      <c r="V309" s="156"/>
      <c r="W309" s="156"/>
      <c r="X309" s="156"/>
      <c r="Y309" s="156"/>
      <c r="Z309" s="156"/>
    </row>
    <row r="310" spans="6:26" x14ac:dyDescent="0.2"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  <c r="P310" s="156"/>
      <c r="Q310" s="156"/>
      <c r="R310" s="156"/>
      <c r="S310" s="156"/>
      <c r="T310" s="156"/>
      <c r="U310" s="156"/>
      <c r="V310" s="156"/>
      <c r="W310" s="156"/>
      <c r="X310" s="156"/>
      <c r="Y310" s="156"/>
      <c r="Z310" s="156"/>
    </row>
    <row r="311" spans="6:26" x14ac:dyDescent="0.2"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  <c r="P311" s="156"/>
      <c r="Q311" s="156"/>
      <c r="R311" s="156"/>
      <c r="S311" s="156"/>
      <c r="T311" s="156"/>
      <c r="U311" s="156"/>
      <c r="V311" s="156"/>
      <c r="W311" s="156"/>
      <c r="X311" s="156"/>
      <c r="Y311" s="156"/>
      <c r="Z311" s="156"/>
    </row>
    <row r="312" spans="6:26" x14ac:dyDescent="0.2"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  <c r="P312" s="156"/>
      <c r="Q312" s="156"/>
      <c r="R312" s="156"/>
      <c r="S312" s="156"/>
      <c r="T312" s="156"/>
      <c r="U312" s="156"/>
      <c r="V312" s="156"/>
      <c r="W312" s="156"/>
      <c r="X312" s="156"/>
      <c r="Y312" s="156"/>
      <c r="Z312" s="156"/>
    </row>
    <row r="313" spans="6:26" x14ac:dyDescent="0.2"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  <c r="P313" s="156"/>
      <c r="Q313" s="156"/>
      <c r="R313" s="156"/>
      <c r="S313" s="156"/>
      <c r="T313" s="156"/>
      <c r="U313" s="156"/>
      <c r="V313" s="156"/>
      <c r="W313" s="156"/>
      <c r="X313" s="156"/>
      <c r="Y313" s="156"/>
      <c r="Z313" s="156"/>
    </row>
    <row r="314" spans="6:26" x14ac:dyDescent="0.2"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  <c r="P314" s="156"/>
      <c r="Q314" s="156"/>
      <c r="R314" s="156"/>
      <c r="S314" s="156"/>
      <c r="T314" s="156"/>
      <c r="U314" s="156"/>
      <c r="V314" s="156"/>
      <c r="W314" s="156"/>
      <c r="X314" s="156"/>
      <c r="Y314" s="156"/>
      <c r="Z314" s="156"/>
    </row>
    <row r="315" spans="6:26" x14ac:dyDescent="0.2"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  <c r="P315" s="156"/>
      <c r="Q315" s="156"/>
      <c r="R315" s="156"/>
      <c r="S315" s="156"/>
      <c r="T315" s="156"/>
      <c r="U315" s="156"/>
      <c r="V315" s="156"/>
      <c r="W315" s="156"/>
      <c r="X315" s="156"/>
      <c r="Y315" s="156"/>
      <c r="Z315" s="156"/>
    </row>
    <row r="316" spans="6:26" x14ac:dyDescent="0.2"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  <c r="P316" s="156"/>
      <c r="Q316" s="156"/>
      <c r="R316" s="156"/>
      <c r="S316" s="156"/>
      <c r="T316" s="156"/>
      <c r="U316" s="156"/>
      <c r="V316" s="156"/>
      <c r="W316" s="156"/>
      <c r="X316" s="156"/>
      <c r="Y316" s="156"/>
      <c r="Z316" s="156"/>
    </row>
    <row r="317" spans="6:26" x14ac:dyDescent="0.2"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  <c r="P317" s="156"/>
      <c r="Q317" s="156"/>
      <c r="R317" s="156"/>
      <c r="S317" s="156"/>
      <c r="T317" s="156"/>
      <c r="U317" s="156"/>
      <c r="V317" s="156"/>
      <c r="W317" s="156"/>
      <c r="X317" s="156"/>
      <c r="Y317" s="156"/>
      <c r="Z317" s="156"/>
    </row>
    <row r="318" spans="6:26" x14ac:dyDescent="0.2"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  <c r="P318" s="156"/>
      <c r="Q318" s="156"/>
      <c r="R318" s="156"/>
      <c r="S318" s="156"/>
      <c r="T318" s="156"/>
      <c r="U318" s="156"/>
      <c r="V318" s="156"/>
      <c r="W318" s="156"/>
      <c r="X318" s="156"/>
      <c r="Y318" s="156"/>
      <c r="Z318" s="156"/>
    </row>
    <row r="319" spans="6:26" x14ac:dyDescent="0.2"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  <c r="P319" s="156"/>
      <c r="Q319" s="156"/>
      <c r="R319" s="156"/>
      <c r="S319" s="156"/>
      <c r="T319" s="156"/>
      <c r="U319" s="156"/>
      <c r="V319" s="156"/>
      <c r="W319" s="156"/>
      <c r="X319" s="156"/>
      <c r="Y319" s="156"/>
      <c r="Z319" s="156"/>
    </row>
    <row r="320" spans="6:26" x14ac:dyDescent="0.2"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  <c r="P320" s="156"/>
      <c r="Q320" s="156"/>
      <c r="R320" s="156"/>
      <c r="S320" s="156"/>
      <c r="T320" s="156"/>
      <c r="U320" s="156"/>
      <c r="V320" s="156"/>
      <c r="W320" s="156"/>
      <c r="X320" s="156"/>
      <c r="Y320" s="156"/>
      <c r="Z320" s="156"/>
    </row>
    <row r="321" spans="6:26" x14ac:dyDescent="0.2"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  <c r="P321" s="156"/>
      <c r="Q321" s="156"/>
      <c r="R321" s="156"/>
      <c r="S321" s="156"/>
      <c r="T321" s="156"/>
      <c r="U321" s="156"/>
      <c r="V321" s="156"/>
      <c r="W321" s="156"/>
      <c r="X321" s="156"/>
      <c r="Y321" s="156"/>
      <c r="Z321" s="156"/>
    </row>
    <row r="322" spans="6:26" x14ac:dyDescent="0.2"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  <c r="P322" s="156"/>
      <c r="Q322" s="156"/>
      <c r="R322" s="156"/>
      <c r="S322" s="156"/>
      <c r="T322" s="156"/>
      <c r="U322" s="156"/>
      <c r="V322" s="156"/>
      <c r="W322" s="156"/>
      <c r="X322" s="156"/>
      <c r="Y322" s="156"/>
      <c r="Z322" s="156"/>
    </row>
    <row r="323" spans="6:26" x14ac:dyDescent="0.2"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  <c r="P323" s="156"/>
      <c r="Q323" s="156"/>
      <c r="R323" s="156"/>
      <c r="S323" s="156"/>
      <c r="T323" s="156"/>
      <c r="U323" s="156"/>
      <c r="V323" s="156"/>
      <c r="W323" s="156"/>
      <c r="X323" s="156"/>
      <c r="Y323" s="156"/>
      <c r="Z323" s="156"/>
    </row>
    <row r="324" spans="6:26" x14ac:dyDescent="0.2"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  <c r="P324" s="156"/>
      <c r="Q324" s="156"/>
      <c r="R324" s="156"/>
      <c r="S324" s="156"/>
      <c r="T324" s="156"/>
      <c r="U324" s="156"/>
      <c r="V324" s="156"/>
      <c r="W324" s="156"/>
      <c r="X324" s="156"/>
      <c r="Y324" s="156"/>
      <c r="Z324" s="156"/>
    </row>
    <row r="325" spans="6:26" x14ac:dyDescent="0.2"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  <c r="P325" s="156"/>
      <c r="Q325" s="156"/>
      <c r="R325" s="156"/>
      <c r="S325" s="156"/>
      <c r="T325" s="156"/>
      <c r="U325" s="156"/>
      <c r="V325" s="156"/>
      <c r="W325" s="156"/>
      <c r="X325" s="156"/>
      <c r="Y325" s="156"/>
      <c r="Z325" s="156"/>
    </row>
    <row r="326" spans="6:26" x14ac:dyDescent="0.2"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  <c r="P326" s="156"/>
      <c r="Q326" s="156"/>
      <c r="R326" s="156"/>
      <c r="S326" s="156"/>
      <c r="T326" s="156"/>
      <c r="U326" s="156"/>
      <c r="V326" s="156"/>
      <c r="W326" s="156"/>
      <c r="X326" s="156"/>
      <c r="Y326" s="156"/>
      <c r="Z326" s="156"/>
    </row>
    <row r="327" spans="6:26" x14ac:dyDescent="0.2"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  <c r="P327" s="156"/>
      <c r="Q327" s="156"/>
      <c r="R327" s="156"/>
      <c r="S327" s="156"/>
      <c r="T327" s="156"/>
      <c r="U327" s="156"/>
      <c r="V327" s="156"/>
      <c r="W327" s="156"/>
      <c r="X327" s="156"/>
      <c r="Y327" s="156"/>
      <c r="Z327" s="156"/>
    </row>
    <row r="328" spans="6:26" x14ac:dyDescent="0.2"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  <c r="P328" s="156"/>
      <c r="Q328" s="156"/>
      <c r="R328" s="156"/>
      <c r="S328" s="156"/>
      <c r="T328" s="156"/>
      <c r="U328" s="156"/>
      <c r="V328" s="156"/>
      <c r="W328" s="156"/>
      <c r="X328" s="156"/>
      <c r="Y328" s="156"/>
      <c r="Z328" s="156"/>
    </row>
    <row r="329" spans="6:26" x14ac:dyDescent="0.2"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  <c r="P329" s="156"/>
      <c r="Q329" s="156"/>
      <c r="R329" s="156"/>
      <c r="S329" s="156"/>
      <c r="T329" s="156"/>
      <c r="U329" s="156"/>
      <c r="V329" s="156"/>
      <c r="W329" s="156"/>
      <c r="X329" s="156"/>
      <c r="Y329" s="156"/>
      <c r="Z329" s="156"/>
    </row>
    <row r="330" spans="6:26" x14ac:dyDescent="0.2"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  <c r="P330" s="156"/>
      <c r="Q330" s="156"/>
      <c r="R330" s="156"/>
      <c r="S330" s="156"/>
      <c r="T330" s="156"/>
      <c r="U330" s="156"/>
      <c r="V330" s="156"/>
      <c r="W330" s="156"/>
      <c r="X330" s="156"/>
      <c r="Y330" s="156"/>
      <c r="Z330" s="156"/>
    </row>
    <row r="331" spans="6:26" x14ac:dyDescent="0.2"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  <c r="P331" s="156"/>
      <c r="Q331" s="156"/>
      <c r="R331" s="156"/>
      <c r="S331" s="156"/>
      <c r="T331" s="156"/>
      <c r="U331" s="156"/>
      <c r="V331" s="156"/>
      <c r="W331" s="156"/>
      <c r="X331" s="156"/>
      <c r="Y331" s="156"/>
      <c r="Z331" s="156"/>
    </row>
    <row r="332" spans="6:26" x14ac:dyDescent="0.2"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  <c r="P332" s="156"/>
      <c r="Q332" s="156"/>
      <c r="R332" s="156"/>
      <c r="S332" s="156"/>
      <c r="T332" s="156"/>
      <c r="U332" s="156"/>
      <c r="V332" s="156"/>
      <c r="W332" s="156"/>
      <c r="X332" s="156"/>
      <c r="Y332" s="156"/>
      <c r="Z332" s="156"/>
    </row>
    <row r="333" spans="6:26" x14ac:dyDescent="0.2"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  <c r="P333" s="156"/>
      <c r="Q333" s="156"/>
      <c r="R333" s="156"/>
      <c r="S333" s="156"/>
      <c r="T333" s="156"/>
      <c r="U333" s="156"/>
      <c r="V333" s="156"/>
      <c r="W333" s="156"/>
      <c r="X333" s="156"/>
      <c r="Y333" s="156"/>
      <c r="Z333" s="156"/>
    </row>
    <row r="334" spans="6:26" x14ac:dyDescent="0.2"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  <c r="P334" s="156"/>
      <c r="Q334" s="156"/>
      <c r="R334" s="156"/>
      <c r="S334" s="156"/>
      <c r="T334" s="156"/>
      <c r="U334" s="156"/>
      <c r="V334" s="156"/>
      <c r="W334" s="156"/>
      <c r="X334" s="156"/>
      <c r="Y334" s="156"/>
      <c r="Z334" s="156"/>
    </row>
    <row r="335" spans="6:26" x14ac:dyDescent="0.2"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  <c r="P335" s="156"/>
      <c r="Q335" s="156"/>
      <c r="R335" s="156"/>
      <c r="S335" s="156"/>
      <c r="T335" s="156"/>
      <c r="U335" s="156"/>
      <c r="V335" s="156"/>
      <c r="W335" s="156"/>
      <c r="X335" s="156"/>
      <c r="Y335" s="156"/>
      <c r="Z335" s="156"/>
    </row>
    <row r="336" spans="6:26" x14ac:dyDescent="0.2"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  <c r="P336" s="156"/>
      <c r="Q336" s="156"/>
      <c r="R336" s="156"/>
      <c r="S336" s="156"/>
      <c r="T336" s="156"/>
      <c r="U336" s="156"/>
      <c r="V336" s="156"/>
      <c r="W336" s="156"/>
      <c r="X336" s="156"/>
      <c r="Y336" s="156"/>
      <c r="Z336" s="156"/>
    </row>
    <row r="337" spans="6:26" x14ac:dyDescent="0.2"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  <c r="P337" s="156"/>
      <c r="Q337" s="156"/>
      <c r="R337" s="156"/>
      <c r="S337" s="156"/>
      <c r="T337" s="156"/>
      <c r="U337" s="156"/>
      <c r="V337" s="156"/>
      <c r="W337" s="156"/>
      <c r="X337" s="156"/>
      <c r="Y337" s="156"/>
      <c r="Z337" s="156"/>
    </row>
    <row r="338" spans="6:26" x14ac:dyDescent="0.2"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  <c r="P338" s="156"/>
      <c r="Q338" s="156"/>
      <c r="R338" s="156"/>
      <c r="S338" s="156"/>
      <c r="T338" s="156"/>
      <c r="U338" s="156"/>
      <c r="V338" s="156"/>
      <c r="W338" s="156"/>
      <c r="X338" s="156"/>
      <c r="Y338" s="156"/>
      <c r="Z338" s="156"/>
    </row>
    <row r="339" spans="6:26" x14ac:dyDescent="0.2"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  <c r="P339" s="156"/>
      <c r="Q339" s="156"/>
      <c r="R339" s="156"/>
      <c r="S339" s="156"/>
      <c r="T339" s="156"/>
      <c r="U339" s="156"/>
      <c r="V339" s="156"/>
      <c r="W339" s="156"/>
      <c r="X339" s="156"/>
      <c r="Y339" s="156"/>
      <c r="Z339" s="156"/>
    </row>
    <row r="340" spans="6:26" x14ac:dyDescent="0.2"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  <c r="P340" s="156"/>
      <c r="Q340" s="156"/>
      <c r="R340" s="156"/>
      <c r="S340" s="156"/>
      <c r="T340" s="156"/>
      <c r="U340" s="156"/>
      <c r="V340" s="156"/>
      <c r="W340" s="156"/>
      <c r="X340" s="156"/>
      <c r="Y340" s="156"/>
      <c r="Z340" s="156"/>
    </row>
    <row r="341" spans="6:26" x14ac:dyDescent="0.2"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  <c r="P341" s="156"/>
      <c r="Q341" s="156"/>
      <c r="R341" s="156"/>
      <c r="S341" s="156"/>
      <c r="T341" s="156"/>
      <c r="U341" s="156"/>
      <c r="V341" s="156"/>
      <c r="W341" s="156"/>
      <c r="X341" s="156"/>
      <c r="Y341" s="156"/>
      <c r="Z341" s="156"/>
    </row>
    <row r="342" spans="6:26" x14ac:dyDescent="0.2"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  <c r="P342" s="156"/>
      <c r="Q342" s="156"/>
      <c r="R342" s="156"/>
      <c r="S342" s="156"/>
      <c r="T342" s="156"/>
      <c r="U342" s="156"/>
      <c r="V342" s="156"/>
      <c r="W342" s="156"/>
      <c r="X342" s="156"/>
      <c r="Y342" s="156"/>
      <c r="Z342" s="156"/>
    </row>
    <row r="343" spans="6:26" x14ac:dyDescent="0.2"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  <c r="P343" s="156"/>
      <c r="Q343" s="156"/>
      <c r="R343" s="156"/>
      <c r="S343" s="156"/>
      <c r="T343" s="156"/>
      <c r="U343" s="156"/>
      <c r="V343" s="156"/>
      <c r="W343" s="156"/>
      <c r="X343" s="156"/>
      <c r="Y343" s="156"/>
      <c r="Z343" s="156"/>
    </row>
    <row r="344" spans="6:26" x14ac:dyDescent="0.2"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  <c r="P344" s="156"/>
      <c r="Q344" s="156"/>
      <c r="R344" s="156"/>
      <c r="S344" s="156"/>
      <c r="T344" s="156"/>
      <c r="U344" s="156"/>
      <c r="V344" s="156"/>
      <c r="W344" s="156"/>
      <c r="X344" s="156"/>
      <c r="Y344" s="156"/>
      <c r="Z344" s="156"/>
    </row>
    <row r="345" spans="6:26" x14ac:dyDescent="0.2"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  <c r="P345" s="156"/>
      <c r="Q345" s="156"/>
      <c r="R345" s="156"/>
      <c r="S345" s="156"/>
      <c r="T345" s="156"/>
      <c r="U345" s="156"/>
      <c r="V345" s="156"/>
      <c r="W345" s="156"/>
      <c r="X345" s="156"/>
      <c r="Y345" s="156"/>
      <c r="Z345" s="156"/>
    </row>
    <row r="346" spans="6:26" x14ac:dyDescent="0.2"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  <c r="P346" s="156"/>
      <c r="Q346" s="156"/>
      <c r="R346" s="156"/>
      <c r="S346" s="156"/>
      <c r="T346" s="156"/>
      <c r="U346" s="156"/>
      <c r="V346" s="156"/>
      <c r="W346" s="156"/>
      <c r="X346" s="156"/>
      <c r="Y346" s="156"/>
      <c r="Z346" s="156"/>
    </row>
    <row r="347" spans="6:26" x14ac:dyDescent="0.2"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  <c r="P347" s="156"/>
      <c r="Q347" s="156"/>
      <c r="R347" s="156"/>
      <c r="S347" s="156"/>
      <c r="T347" s="156"/>
      <c r="U347" s="156"/>
      <c r="V347" s="156"/>
      <c r="W347" s="156"/>
      <c r="X347" s="156"/>
      <c r="Y347" s="156"/>
      <c r="Z347" s="156"/>
    </row>
    <row r="348" spans="6:26" x14ac:dyDescent="0.2"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  <c r="P348" s="156"/>
      <c r="Q348" s="156"/>
      <c r="R348" s="156"/>
      <c r="S348" s="156"/>
      <c r="T348" s="156"/>
      <c r="U348" s="156"/>
      <c r="V348" s="156"/>
      <c r="W348" s="156"/>
      <c r="X348" s="156"/>
      <c r="Y348" s="156"/>
      <c r="Z348" s="156"/>
    </row>
    <row r="349" spans="6:26" x14ac:dyDescent="0.2"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  <c r="P349" s="156"/>
      <c r="Q349" s="156"/>
      <c r="R349" s="156"/>
      <c r="S349" s="156"/>
      <c r="T349" s="156"/>
      <c r="U349" s="156"/>
      <c r="V349" s="156"/>
      <c r="W349" s="156"/>
      <c r="X349" s="156"/>
      <c r="Y349" s="156"/>
      <c r="Z349" s="156"/>
    </row>
    <row r="350" spans="6:26" x14ac:dyDescent="0.2"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  <c r="P350" s="156"/>
      <c r="Q350" s="156"/>
      <c r="R350" s="156"/>
      <c r="S350" s="156"/>
      <c r="T350" s="156"/>
      <c r="U350" s="156"/>
      <c r="V350" s="156"/>
      <c r="W350" s="156"/>
      <c r="X350" s="156"/>
      <c r="Y350" s="156"/>
      <c r="Z350" s="156"/>
    </row>
    <row r="351" spans="6:26" x14ac:dyDescent="0.2"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  <c r="P351" s="156"/>
      <c r="Q351" s="156"/>
      <c r="R351" s="156"/>
      <c r="S351" s="156"/>
      <c r="T351" s="156"/>
      <c r="U351" s="156"/>
      <c r="V351" s="156"/>
      <c r="W351" s="156"/>
      <c r="X351" s="156"/>
      <c r="Y351" s="156"/>
      <c r="Z351" s="156"/>
    </row>
    <row r="352" spans="6:26" x14ac:dyDescent="0.2"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  <c r="P352" s="156"/>
      <c r="Q352" s="156"/>
      <c r="R352" s="156"/>
      <c r="S352" s="156"/>
      <c r="T352" s="156"/>
      <c r="U352" s="156"/>
      <c r="V352" s="156"/>
      <c r="W352" s="156"/>
      <c r="X352" s="156"/>
      <c r="Y352" s="156"/>
      <c r="Z352" s="156"/>
    </row>
    <row r="353" spans="6:26" x14ac:dyDescent="0.2"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  <c r="P353" s="156"/>
      <c r="Q353" s="156"/>
      <c r="R353" s="156"/>
      <c r="S353" s="156"/>
      <c r="T353" s="156"/>
      <c r="U353" s="156"/>
      <c r="V353" s="156"/>
      <c r="W353" s="156"/>
      <c r="X353" s="156"/>
      <c r="Y353" s="156"/>
      <c r="Z353" s="156"/>
    </row>
    <row r="354" spans="6:26" x14ac:dyDescent="0.2"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  <c r="P354" s="156"/>
      <c r="Q354" s="156"/>
      <c r="R354" s="156"/>
      <c r="S354" s="156"/>
      <c r="T354" s="156"/>
      <c r="U354" s="156"/>
      <c r="V354" s="156"/>
      <c r="W354" s="156"/>
      <c r="X354" s="156"/>
      <c r="Y354" s="156"/>
      <c r="Z354" s="156"/>
    </row>
    <row r="355" spans="6:26" x14ac:dyDescent="0.2"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  <c r="P355" s="156"/>
      <c r="Q355" s="156"/>
      <c r="R355" s="156"/>
      <c r="S355" s="156"/>
      <c r="T355" s="156"/>
      <c r="U355" s="156"/>
      <c r="V355" s="156"/>
      <c r="W355" s="156"/>
      <c r="X355" s="156"/>
      <c r="Y355" s="156"/>
      <c r="Z355" s="156"/>
    </row>
    <row r="356" spans="6:26" x14ac:dyDescent="0.2"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  <c r="P356" s="156"/>
      <c r="Q356" s="156"/>
      <c r="R356" s="156"/>
      <c r="S356" s="156"/>
      <c r="T356" s="156"/>
      <c r="U356" s="156"/>
      <c r="V356" s="156"/>
      <c r="W356" s="156"/>
      <c r="X356" s="156"/>
      <c r="Y356" s="156"/>
      <c r="Z356" s="156"/>
    </row>
    <row r="357" spans="6:26" x14ac:dyDescent="0.2"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  <c r="P357" s="156"/>
      <c r="Q357" s="156"/>
      <c r="R357" s="156"/>
      <c r="S357" s="156"/>
      <c r="T357" s="156"/>
      <c r="U357" s="156"/>
      <c r="V357" s="156"/>
      <c r="W357" s="156"/>
      <c r="X357" s="156"/>
      <c r="Y357" s="156"/>
      <c r="Z357" s="156"/>
    </row>
    <row r="358" spans="6:26" x14ac:dyDescent="0.2"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  <c r="P358" s="156"/>
      <c r="Q358" s="156"/>
      <c r="R358" s="156"/>
      <c r="S358" s="156"/>
      <c r="T358" s="156"/>
      <c r="U358" s="156"/>
      <c r="V358" s="156"/>
      <c r="W358" s="156"/>
      <c r="X358" s="156"/>
      <c r="Y358" s="156"/>
      <c r="Z358" s="156"/>
    </row>
    <row r="359" spans="6:26" x14ac:dyDescent="0.2"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  <c r="P359" s="156"/>
      <c r="Q359" s="156"/>
      <c r="R359" s="156"/>
      <c r="S359" s="156"/>
      <c r="T359" s="156"/>
      <c r="U359" s="156"/>
      <c r="V359" s="156"/>
      <c r="W359" s="156"/>
      <c r="X359" s="156"/>
      <c r="Y359" s="156"/>
      <c r="Z359" s="156"/>
    </row>
    <row r="360" spans="6:26" x14ac:dyDescent="0.2"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  <c r="P360" s="156"/>
      <c r="Q360" s="156"/>
      <c r="R360" s="156"/>
      <c r="S360" s="156"/>
      <c r="T360" s="156"/>
      <c r="U360" s="156"/>
      <c r="V360" s="156"/>
      <c r="W360" s="156"/>
      <c r="X360" s="156"/>
      <c r="Y360" s="156"/>
      <c r="Z360" s="156"/>
    </row>
    <row r="361" spans="6:26" x14ac:dyDescent="0.2"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  <c r="P361" s="156"/>
      <c r="Q361" s="156"/>
      <c r="R361" s="156"/>
      <c r="S361" s="156"/>
      <c r="T361" s="156"/>
      <c r="U361" s="156"/>
      <c r="V361" s="156"/>
      <c r="W361" s="156"/>
      <c r="X361" s="156"/>
      <c r="Y361" s="156"/>
      <c r="Z361" s="156"/>
    </row>
    <row r="362" spans="6:26" x14ac:dyDescent="0.2">
      <c r="F362" s="156"/>
      <c r="G362" s="156"/>
      <c r="H362" s="156"/>
      <c r="I362" s="156"/>
      <c r="J362" s="156"/>
      <c r="K362" s="156"/>
      <c r="L362" s="156"/>
      <c r="M362" s="156"/>
      <c r="N362" s="156"/>
      <c r="O362" s="156"/>
      <c r="P362" s="156"/>
      <c r="Q362" s="156"/>
      <c r="R362" s="156"/>
      <c r="S362" s="156"/>
      <c r="T362" s="156"/>
      <c r="U362" s="156"/>
      <c r="V362" s="156"/>
      <c r="W362" s="156"/>
      <c r="X362" s="156"/>
      <c r="Y362" s="156"/>
      <c r="Z362" s="156"/>
    </row>
    <row r="363" spans="6:26" x14ac:dyDescent="0.2">
      <c r="F363" s="156"/>
      <c r="G363" s="156"/>
      <c r="H363" s="156"/>
      <c r="I363" s="156"/>
      <c r="J363" s="156"/>
      <c r="K363" s="156"/>
      <c r="L363" s="156"/>
      <c r="M363" s="156"/>
      <c r="N363" s="156"/>
      <c r="O363" s="156"/>
      <c r="P363" s="156"/>
      <c r="Q363" s="156"/>
      <c r="R363" s="156"/>
      <c r="S363" s="156"/>
      <c r="T363" s="156"/>
      <c r="U363" s="156"/>
      <c r="V363" s="156"/>
      <c r="W363" s="156"/>
      <c r="X363" s="156"/>
      <c r="Y363" s="156"/>
      <c r="Z363" s="156"/>
    </row>
    <row r="364" spans="6:26" x14ac:dyDescent="0.2">
      <c r="F364" s="156"/>
      <c r="G364" s="156"/>
      <c r="H364" s="156"/>
      <c r="I364" s="156"/>
      <c r="J364" s="156"/>
      <c r="K364" s="156"/>
      <c r="L364" s="156"/>
      <c r="M364" s="156"/>
      <c r="N364" s="156"/>
      <c r="O364" s="156"/>
      <c r="P364" s="156"/>
      <c r="Q364" s="156"/>
      <c r="R364" s="156"/>
      <c r="S364" s="156"/>
      <c r="T364" s="156"/>
      <c r="U364" s="156"/>
      <c r="V364" s="156"/>
      <c r="W364" s="156"/>
      <c r="X364" s="156"/>
      <c r="Y364" s="156"/>
      <c r="Z364" s="156"/>
    </row>
    <row r="365" spans="6:26" x14ac:dyDescent="0.2">
      <c r="F365" s="156"/>
      <c r="G365" s="156"/>
      <c r="H365" s="156"/>
      <c r="I365" s="156"/>
      <c r="J365" s="156"/>
      <c r="K365" s="156"/>
      <c r="L365" s="156"/>
      <c r="M365" s="156"/>
      <c r="N365" s="156"/>
      <c r="O365" s="156"/>
      <c r="P365" s="156"/>
      <c r="Q365" s="156"/>
      <c r="R365" s="156"/>
      <c r="S365" s="156"/>
      <c r="T365" s="156"/>
      <c r="U365" s="156"/>
      <c r="V365" s="156"/>
      <c r="W365" s="156"/>
      <c r="X365" s="156"/>
      <c r="Y365" s="156"/>
      <c r="Z365" s="156"/>
    </row>
    <row r="366" spans="6:26" x14ac:dyDescent="0.2">
      <c r="F366" s="156"/>
      <c r="G366" s="156"/>
      <c r="H366" s="156"/>
      <c r="I366" s="156"/>
      <c r="J366" s="156"/>
      <c r="K366" s="156"/>
      <c r="L366" s="156"/>
      <c r="M366" s="156"/>
      <c r="N366" s="156"/>
      <c r="O366" s="156"/>
      <c r="P366" s="156"/>
      <c r="Q366" s="156"/>
      <c r="R366" s="156"/>
      <c r="S366" s="156"/>
      <c r="T366" s="156"/>
      <c r="U366" s="156"/>
      <c r="V366" s="156"/>
      <c r="W366" s="156"/>
      <c r="X366" s="156"/>
      <c r="Y366" s="156"/>
      <c r="Z366" s="156"/>
    </row>
    <row r="367" spans="6:26" x14ac:dyDescent="0.2"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  <c r="P367" s="156"/>
      <c r="Q367" s="156"/>
      <c r="R367" s="156"/>
      <c r="S367" s="156"/>
      <c r="T367" s="156"/>
      <c r="U367" s="156"/>
      <c r="V367" s="156"/>
      <c r="W367" s="156"/>
      <c r="X367" s="156"/>
      <c r="Y367" s="156"/>
      <c r="Z367" s="156"/>
    </row>
    <row r="368" spans="6:26" x14ac:dyDescent="0.2"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  <c r="P368" s="156"/>
      <c r="Q368" s="156"/>
      <c r="R368" s="156"/>
      <c r="S368" s="156"/>
      <c r="T368" s="156"/>
      <c r="U368" s="156"/>
      <c r="V368" s="156"/>
      <c r="W368" s="156"/>
      <c r="X368" s="156"/>
      <c r="Y368" s="156"/>
      <c r="Z368" s="156"/>
    </row>
    <row r="369" spans="6:26" x14ac:dyDescent="0.2">
      <c r="F369" s="156"/>
      <c r="G369" s="156"/>
      <c r="H369" s="156"/>
      <c r="I369" s="156"/>
      <c r="J369" s="156"/>
      <c r="K369" s="156"/>
      <c r="L369" s="156"/>
      <c r="M369" s="156"/>
      <c r="N369" s="156"/>
      <c r="O369" s="156"/>
      <c r="P369" s="156"/>
      <c r="Q369" s="156"/>
      <c r="R369" s="156"/>
      <c r="S369" s="156"/>
      <c r="T369" s="156"/>
      <c r="U369" s="156"/>
      <c r="V369" s="156"/>
      <c r="W369" s="156"/>
      <c r="X369" s="156"/>
      <c r="Y369" s="156"/>
      <c r="Z369" s="156"/>
    </row>
    <row r="370" spans="6:26" x14ac:dyDescent="0.2"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  <c r="P370" s="156"/>
      <c r="Q370" s="156"/>
      <c r="R370" s="156"/>
      <c r="S370" s="156"/>
      <c r="T370" s="156"/>
      <c r="U370" s="156"/>
      <c r="V370" s="156"/>
      <c r="W370" s="156"/>
      <c r="X370" s="156"/>
      <c r="Y370" s="156"/>
      <c r="Z370" s="156"/>
    </row>
    <row r="371" spans="6:26" x14ac:dyDescent="0.2"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  <c r="P371" s="156"/>
      <c r="Q371" s="156"/>
      <c r="R371" s="156"/>
      <c r="S371" s="156"/>
      <c r="T371" s="156"/>
      <c r="U371" s="156"/>
      <c r="V371" s="156"/>
      <c r="W371" s="156"/>
      <c r="X371" s="156"/>
      <c r="Y371" s="156"/>
      <c r="Z371" s="156"/>
    </row>
    <row r="372" spans="6:26" x14ac:dyDescent="0.2"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  <c r="P372" s="156"/>
      <c r="Q372" s="156"/>
      <c r="R372" s="156"/>
      <c r="S372" s="156"/>
      <c r="T372" s="156"/>
      <c r="U372" s="156"/>
      <c r="V372" s="156"/>
      <c r="W372" s="156"/>
      <c r="X372" s="156"/>
      <c r="Y372" s="156"/>
      <c r="Z372" s="156"/>
    </row>
    <row r="373" spans="6:26" x14ac:dyDescent="0.2"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  <c r="P373" s="156"/>
      <c r="Q373" s="156"/>
      <c r="R373" s="156"/>
      <c r="S373" s="156"/>
      <c r="T373" s="156"/>
      <c r="U373" s="156"/>
      <c r="V373" s="156"/>
      <c r="W373" s="156"/>
      <c r="X373" s="156"/>
      <c r="Y373" s="156"/>
      <c r="Z373" s="156"/>
    </row>
    <row r="374" spans="6:26" x14ac:dyDescent="0.2"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  <c r="P374" s="156"/>
      <c r="Q374" s="156"/>
      <c r="R374" s="156"/>
      <c r="S374" s="156"/>
      <c r="T374" s="156"/>
      <c r="U374" s="156"/>
      <c r="V374" s="156"/>
      <c r="W374" s="156"/>
      <c r="X374" s="156"/>
      <c r="Y374" s="156"/>
      <c r="Z374" s="156"/>
    </row>
    <row r="375" spans="6:26" x14ac:dyDescent="0.2">
      <c r="F375" s="156"/>
      <c r="G375" s="156"/>
      <c r="H375" s="156"/>
      <c r="I375" s="156"/>
      <c r="J375" s="156"/>
      <c r="K375" s="156"/>
      <c r="L375" s="156"/>
      <c r="M375" s="156"/>
      <c r="N375" s="156"/>
      <c r="O375" s="156"/>
      <c r="P375" s="156"/>
      <c r="Q375" s="156"/>
      <c r="R375" s="156"/>
      <c r="S375" s="156"/>
      <c r="T375" s="156"/>
      <c r="U375" s="156"/>
      <c r="V375" s="156"/>
      <c r="W375" s="156"/>
      <c r="X375" s="156"/>
      <c r="Y375" s="156"/>
      <c r="Z375" s="156"/>
    </row>
    <row r="376" spans="6:26" x14ac:dyDescent="0.2"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  <c r="P376" s="156"/>
      <c r="Q376" s="156"/>
      <c r="R376" s="156"/>
      <c r="S376" s="156"/>
      <c r="T376" s="156"/>
      <c r="U376" s="156"/>
      <c r="V376" s="156"/>
      <c r="W376" s="156"/>
      <c r="X376" s="156"/>
      <c r="Y376" s="156"/>
      <c r="Z376" s="156"/>
    </row>
    <row r="377" spans="6:26" x14ac:dyDescent="0.2"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  <c r="P377" s="156"/>
      <c r="Q377" s="156"/>
      <c r="R377" s="156"/>
      <c r="S377" s="156"/>
      <c r="T377" s="156"/>
      <c r="U377" s="156"/>
      <c r="V377" s="156"/>
      <c r="W377" s="156"/>
      <c r="X377" s="156"/>
      <c r="Y377" s="156"/>
      <c r="Z377" s="156"/>
    </row>
    <row r="378" spans="6:26" x14ac:dyDescent="0.2"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  <c r="P378" s="156"/>
      <c r="Q378" s="156"/>
      <c r="R378" s="156"/>
      <c r="S378" s="156"/>
      <c r="T378" s="156"/>
      <c r="U378" s="156"/>
      <c r="V378" s="156"/>
      <c r="W378" s="156"/>
      <c r="X378" s="156"/>
      <c r="Y378" s="156"/>
      <c r="Z378" s="156"/>
    </row>
    <row r="379" spans="6:26" x14ac:dyDescent="0.2"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  <c r="P379" s="156"/>
      <c r="Q379" s="156"/>
      <c r="R379" s="156"/>
      <c r="S379" s="156"/>
      <c r="T379" s="156"/>
      <c r="U379" s="156"/>
      <c r="V379" s="156"/>
      <c r="W379" s="156"/>
      <c r="X379" s="156"/>
      <c r="Y379" s="156"/>
      <c r="Z379" s="156"/>
    </row>
    <row r="380" spans="6:26" x14ac:dyDescent="0.2"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  <c r="P380" s="156"/>
      <c r="Q380" s="156"/>
      <c r="R380" s="156"/>
      <c r="S380" s="156"/>
      <c r="T380" s="156"/>
      <c r="U380" s="156"/>
      <c r="V380" s="156"/>
      <c r="W380" s="156"/>
      <c r="X380" s="156"/>
      <c r="Y380" s="156"/>
      <c r="Z380" s="156"/>
    </row>
    <row r="381" spans="6:26" x14ac:dyDescent="0.2"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  <c r="P381" s="156"/>
      <c r="Q381" s="156"/>
      <c r="R381" s="156"/>
      <c r="S381" s="156"/>
      <c r="T381" s="156"/>
      <c r="U381" s="156"/>
      <c r="V381" s="156"/>
      <c r="W381" s="156"/>
      <c r="X381" s="156"/>
      <c r="Y381" s="156"/>
      <c r="Z381" s="156"/>
    </row>
    <row r="382" spans="6:26" x14ac:dyDescent="0.2">
      <c r="F382" s="156"/>
      <c r="G382" s="156"/>
      <c r="H382" s="156"/>
      <c r="I382" s="156"/>
      <c r="J382" s="156"/>
      <c r="K382" s="156"/>
      <c r="L382" s="156"/>
      <c r="M382" s="156"/>
      <c r="N382" s="156"/>
      <c r="O382" s="156"/>
      <c r="P382" s="156"/>
      <c r="Q382" s="156"/>
      <c r="R382" s="156"/>
      <c r="S382" s="156"/>
      <c r="T382" s="156"/>
      <c r="U382" s="156"/>
      <c r="V382" s="156"/>
      <c r="W382" s="156"/>
      <c r="X382" s="156"/>
      <c r="Y382" s="156"/>
      <c r="Z382" s="156"/>
    </row>
    <row r="383" spans="6:26" x14ac:dyDescent="0.2">
      <c r="F383" s="156"/>
      <c r="G383" s="156"/>
      <c r="H383" s="156"/>
      <c r="I383" s="156"/>
      <c r="J383" s="156"/>
      <c r="K383" s="156"/>
      <c r="L383" s="156"/>
      <c r="M383" s="156"/>
      <c r="N383" s="156"/>
      <c r="O383" s="156"/>
      <c r="P383" s="156"/>
      <c r="Q383" s="156"/>
      <c r="R383" s="156"/>
      <c r="S383" s="156"/>
      <c r="T383" s="156"/>
      <c r="U383" s="156"/>
      <c r="V383" s="156"/>
      <c r="W383" s="156"/>
      <c r="X383" s="156"/>
      <c r="Y383" s="156"/>
      <c r="Z383" s="156"/>
    </row>
    <row r="384" spans="6:26" x14ac:dyDescent="0.2">
      <c r="F384" s="156"/>
      <c r="G384" s="156"/>
      <c r="H384" s="156"/>
      <c r="I384" s="156"/>
      <c r="J384" s="156"/>
      <c r="K384" s="156"/>
      <c r="L384" s="156"/>
      <c r="M384" s="156"/>
      <c r="N384" s="156"/>
      <c r="O384" s="156"/>
      <c r="P384" s="156"/>
      <c r="Q384" s="156"/>
      <c r="R384" s="156"/>
      <c r="S384" s="156"/>
      <c r="T384" s="156"/>
      <c r="U384" s="156"/>
      <c r="V384" s="156"/>
      <c r="W384" s="156"/>
      <c r="X384" s="156"/>
      <c r="Y384" s="156"/>
      <c r="Z384" s="156"/>
    </row>
    <row r="385" spans="6:26" x14ac:dyDescent="0.2">
      <c r="F385" s="156"/>
      <c r="G385" s="156"/>
      <c r="H385" s="156"/>
      <c r="I385" s="156"/>
      <c r="J385" s="156"/>
      <c r="K385" s="156"/>
      <c r="L385" s="156"/>
      <c r="M385" s="156"/>
      <c r="N385" s="156"/>
      <c r="O385" s="156"/>
      <c r="P385" s="156"/>
      <c r="Q385" s="156"/>
      <c r="R385" s="156"/>
      <c r="S385" s="156"/>
      <c r="T385" s="156"/>
      <c r="U385" s="156"/>
      <c r="V385" s="156"/>
      <c r="W385" s="156"/>
      <c r="X385" s="156"/>
      <c r="Y385" s="156"/>
      <c r="Z385" s="156"/>
    </row>
    <row r="386" spans="6:26" x14ac:dyDescent="0.2">
      <c r="F386" s="156"/>
      <c r="G386" s="156"/>
      <c r="H386" s="156"/>
      <c r="I386" s="156"/>
      <c r="J386" s="156"/>
      <c r="K386" s="156"/>
      <c r="L386" s="156"/>
      <c r="M386" s="156"/>
      <c r="N386" s="156"/>
      <c r="O386" s="156"/>
      <c r="P386" s="156"/>
      <c r="Q386" s="156"/>
      <c r="R386" s="156"/>
      <c r="S386" s="156"/>
      <c r="T386" s="156"/>
      <c r="U386" s="156"/>
      <c r="V386" s="156"/>
      <c r="W386" s="156"/>
      <c r="X386" s="156"/>
      <c r="Y386" s="156"/>
      <c r="Z386" s="156"/>
    </row>
    <row r="387" spans="6:26" x14ac:dyDescent="0.2">
      <c r="F387" s="156"/>
      <c r="G387" s="156"/>
      <c r="H387" s="156"/>
      <c r="I387" s="156"/>
      <c r="J387" s="156"/>
      <c r="K387" s="156"/>
      <c r="L387" s="156"/>
      <c r="M387" s="156"/>
      <c r="N387" s="156"/>
      <c r="O387" s="156"/>
      <c r="P387" s="156"/>
      <c r="Q387" s="156"/>
      <c r="R387" s="156"/>
      <c r="S387" s="156"/>
      <c r="T387" s="156"/>
      <c r="U387" s="156"/>
      <c r="V387" s="156"/>
      <c r="W387" s="156"/>
      <c r="X387" s="156"/>
      <c r="Y387" s="156"/>
      <c r="Z387" s="156"/>
    </row>
    <row r="388" spans="6:26" x14ac:dyDescent="0.2">
      <c r="F388" s="156"/>
      <c r="G388" s="156"/>
      <c r="H388" s="156"/>
      <c r="I388" s="156"/>
      <c r="J388" s="156"/>
      <c r="K388" s="156"/>
      <c r="L388" s="156"/>
      <c r="M388" s="156"/>
      <c r="N388" s="156"/>
      <c r="O388" s="156"/>
      <c r="P388" s="156"/>
      <c r="Q388" s="156"/>
      <c r="R388" s="156"/>
      <c r="S388" s="156"/>
      <c r="T388" s="156"/>
      <c r="U388" s="156"/>
      <c r="V388" s="156"/>
      <c r="W388" s="156"/>
      <c r="X388" s="156"/>
      <c r="Y388" s="156"/>
      <c r="Z388" s="156"/>
    </row>
    <row r="389" spans="6:26" x14ac:dyDescent="0.2">
      <c r="F389" s="156"/>
      <c r="G389" s="156"/>
      <c r="H389" s="156"/>
      <c r="I389" s="156"/>
      <c r="J389" s="156"/>
      <c r="K389" s="156"/>
      <c r="L389" s="156"/>
      <c r="M389" s="156"/>
      <c r="N389" s="156"/>
      <c r="O389" s="156"/>
      <c r="P389" s="156"/>
      <c r="Q389" s="156"/>
      <c r="R389" s="156"/>
      <c r="S389" s="156"/>
      <c r="T389" s="156"/>
      <c r="U389" s="156"/>
      <c r="V389" s="156"/>
      <c r="W389" s="156"/>
      <c r="X389" s="156"/>
      <c r="Y389" s="156"/>
      <c r="Z389" s="156"/>
    </row>
    <row r="390" spans="6:26" x14ac:dyDescent="0.2">
      <c r="F390" s="156"/>
      <c r="G390" s="156"/>
      <c r="H390" s="156"/>
      <c r="I390" s="156"/>
      <c r="J390" s="156"/>
      <c r="K390" s="156"/>
      <c r="L390" s="156"/>
      <c r="M390" s="156"/>
      <c r="N390" s="156"/>
      <c r="O390" s="156"/>
      <c r="P390" s="156"/>
      <c r="Q390" s="156"/>
      <c r="R390" s="156"/>
      <c r="S390" s="156"/>
      <c r="T390" s="156"/>
      <c r="U390" s="156"/>
      <c r="V390" s="156"/>
      <c r="W390" s="156"/>
      <c r="X390" s="156"/>
      <c r="Y390" s="156"/>
      <c r="Z390" s="156"/>
    </row>
    <row r="391" spans="6:26" x14ac:dyDescent="0.2">
      <c r="F391" s="156"/>
      <c r="G391" s="156"/>
      <c r="H391" s="156"/>
      <c r="I391" s="156"/>
      <c r="J391" s="156"/>
      <c r="K391" s="156"/>
      <c r="L391" s="156"/>
      <c r="M391" s="156"/>
      <c r="N391" s="156"/>
      <c r="O391" s="156"/>
      <c r="P391" s="156"/>
      <c r="Q391" s="156"/>
      <c r="R391" s="156"/>
      <c r="S391" s="156"/>
      <c r="T391" s="156"/>
      <c r="U391" s="156"/>
      <c r="V391" s="156"/>
      <c r="W391" s="156"/>
      <c r="X391" s="156"/>
      <c r="Y391" s="156"/>
      <c r="Z391" s="156"/>
    </row>
    <row r="392" spans="6:26" x14ac:dyDescent="0.2">
      <c r="F392" s="156"/>
      <c r="G392" s="156"/>
      <c r="H392" s="156"/>
      <c r="I392" s="156"/>
      <c r="J392" s="156"/>
      <c r="K392" s="156"/>
      <c r="L392" s="156"/>
      <c r="M392" s="156"/>
      <c r="N392" s="156"/>
      <c r="O392" s="156"/>
      <c r="P392" s="156"/>
      <c r="Q392" s="156"/>
      <c r="R392" s="156"/>
      <c r="S392" s="156"/>
      <c r="T392" s="156"/>
      <c r="U392" s="156"/>
      <c r="V392" s="156"/>
      <c r="W392" s="156"/>
      <c r="X392" s="156"/>
      <c r="Y392" s="156"/>
      <c r="Z392" s="156"/>
    </row>
    <row r="393" spans="6:26" x14ac:dyDescent="0.2">
      <c r="F393" s="156"/>
      <c r="G393" s="156"/>
      <c r="H393" s="156"/>
      <c r="I393" s="156"/>
      <c r="J393" s="156"/>
      <c r="K393" s="156"/>
      <c r="L393" s="156"/>
      <c r="M393" s="156"/>
      <c r="N393" s="156"/>
      <c r="O393" s="156"/>
      <c r="P393" s="156"/>
      <c r="Q393" s="156"/>
      <c r="R393" s="156"/>
      <c r="S393" s="156"/>
      <c r="T393" s="156"/>
      <c r="U393" s="156"/>
      <c r="V393" s="156"/>
      <c r="W393" s="156"/>
      <c r="X393" s="156"/>
      <c r="Y393" s="156"/>
      <c r="Z393" s="156"/>
    </row>
    <row r="394" spans="6:26" x14ac:dyDescent="0.2">
      <c r="F394" s="156"/>
      <c r="G394" s="156"/>
      <c r="H394" s="156"/>
      <c r="I394" s="156"/>
      <c r="J394" s="156"/>
      <c r="K394" s="156"/>
      <c r="L394" s="156"/>
      <c r="M394" s="156"/>
      <c r="N394" s="156"/>
      <c r="O394" s="156"/>
      <c r="P394" s="156"/>
      <c r="Q394" s="156"/>
      <c r="R394" s="156"/>
      <c r="S394" s="156"/>
      <c r="T394" s="156"/>
      <c r="U394" s="156"/>
      <c r="V394" s="156"/>
      <c r="W394" s="156"/>
      <c r="X394" s="156"/>
      <c r="Y394" s="156"/>
      <c r="Z394" s="156"/>
    </row>
    <row r="395" spans="6:26" x14ac:dyDescent="0.2">
      <c r="F395" s="156"/>
      <c r="G395" s="156"/>
      <c r="H395" s="156"/>
      <c r="I395" s="156"/>
      <c r="J395" s="156"/>
      <c r="K395" s="156"/>
      <c r="L395" s="156"/>
      <c r="M395" s="156"/>
      <c r="N395" s="156"/>
      <c r="O395" s="156"/>
      <c r="P395" s="156"/>
      <c r="Q395" s="156"/>
      <c r="R395" s="156"/>
      <c r="S395" s="156"/>
      <c r="T395" s="156"/>
      <c r="U395" s="156"/>
      <c r="V395" s="156"/>
      <c r="W395" s="156"/>
      <c r="X395" s="156"/>
      <c r="Y395" s="156"/>
      <c r="Z395" s="156"/>
    </row>
    <row r="396" spans="6:26" x14ac:dyDescent="0.2">
      <c r="F396" s="156"/>
      <c r="G396" s="156"/>
      <c r="H396" s="156"/>
      <c r="I396" s="156"/>
      <c r="J396" s="156"/>
      <c r="K396" s="156"/>
      <c r="L396" s="156"/>
      <c r="M396" s="156"/>
      <c r="N396" s="156"/>
      <c r="O396" s="156"/>
      <c r="P396" s="156"/>
      <c r="Q396" s="156"/>
      <c r="R396" s="156"/>
      <c r="S396" s="156"/>
      <c r="T396" s="156"/>
      <c r="U396" s="156"/>
      <c r="V396" s="156"/>
      <c r="W396" s="156"/>
      <c r="X396" s="156"/>
      <c r="Y396" s="156"/>
      <c r="Z396" s="156"/>
    </row>
    <row r="397" spans="6:26" x14ac:dyDescent="0.2">
      <c r="F397" s="156"/>
      <c r="G397" s="156"/>
      <c r="H397" s="156"/>
      <c r="I397" s="156"/>
      <c r="J397" s="156"/>
      <c r="K397" s="156"/>
      <c r="L397" s="156"/>
      <c r="M397" s="156"/>
      <c r="N397" s="156"/>
      <c r="O397" s="156"/>
      <c r="P397" s="156"/>
      <c r="Q397" s="156"/>
      <c r="R397" s="156"/>
      <c r="S397" s="156"/>
      <c r="T397" s="156"/>
      <c r="U397" s="156"/>
      <c r="V397" s="156"/>
      <c r="W397" s="156"/>
      <c r="X397" s="156"/>
      <c r="Y397" s="156"/>
      <c r="Z397" s="156"/>
    </row>
    <row r="398" spans="6:26" x14ac:dyDescent="0.2">
      <c r="F398" s="156"/>
      <c r="G398" s="156"/>
      <c r="H398" s="156"/>
      <c r="I398" s="156"/>
      <c r="J398" s="156"/>
      <c r="K398" s="156"/>
      <c r="L398" s="156"/>
      <c r="M398" s="156"/>
      <c r="N398" s="156"/>
      <c r="O398" s="156"/>
      <c r="P398" s="156"/>
      <c r="Q398" s="156"/>
      <c r="R398" s="156"/>
      <c r="S398" s="156"/>
      <c r="T398" s="156"/>
      <c r="U398" s="156"/>
      <c r="V398" s="156"/>
      <c r="W398" s="156"/>
      <c r="X398" s="156"/>
      <c r="Y398" s="156"/>
      <c r="Z398" s="156"/>
    </row>
    <row r="399" spans="6:26" x14ac:dyDescent="0.2">
      <c r="F399" s="156"/>
      <c r="G399" s="156"/>
      <c r="H399" s="156"/>
      <c r="I399" s="156"/>
      <c r="J399" s="156"/>
      <c r="K399" s="156"/>
      <c r="L399" s="156"/>
      <c r="M399" s="156"/>
      <c r="N399" s="156"/>
      <c r="O399" s="156"/>
      <c r="P399" s="156"/>
      <c r="Q399" s="156"/>
      <c r="R399" s="156"/>
      <c r="S399" s="156"/>
      <c r="T399" s="156"/>
      <c r="U399" s="156"/>
      <c r="V399" s="156"/>
      <c r="W399" s="156"/>
      <c r="X399" s="156"/>
      <c r="Y399" s="156"/>
      <c r="Z399" s="156"/>
    </row>
    <row r="400" spans="6:26" x14ac:dyDescent="0.2">
      <c r="F400" s="156"/>
      <c r="G400" s="156"/>
      <c r="H400" s="156"/>
      <c r="I400" s="156"/>
      <c r="J400" s="156"/>
      <c r="K400" s="156"/>
      <c r="L400" s="156"/>
      <c r="M400" s="156"/>
      <c r="N400" s="156"/>
      <c r="O400" s="156"/>
      <c r="P400" s="156"/>
      <c r="Q400" s="156"/>
      <c r="R400" s="156"/>
      <c r="S400" s="156"/>
      <c r="T400" s="156"/>
      <c r="U400" s="156"/>
      <c r="V400" s="156"/>
      <c r="W400" s="156"/>
      <c r="X400" s="156"/>
      <c r="Y400" s="156"/>
      <c r="Z400" s="156"/>
    </row>
    <row r="401" spans="6:26" x14ac:dyDescent="0.2">
      <c r="F401" s="156"/>
      <c r="G401" s="156"/>
      <c r="H401" s="156"/>
      <c r="I401" s="156"/>
      <c r="J401" s="156"/>
      <c r="K401" s="156"/>
      <c r="L401" s="156"/>
      <c r="M401" s="156"/>
      <c r="N401" s="156"/>
      <c r="O401" s="156"/>
      <c r="P401" s="156"/>
      <c r="Q401" s="156"/>
      <c r="R401" s="156"/>
      <c r="S401" s="156"/>
      <c r="T401" s="156"/>
      <c r="U401" s="156"/>
      <c r="V401" s="156"/>
      <c r="W401" s="156"/>
      <c r="X401" s="156"/>
      <c r="Y401" s="156"/>
      <c r="Z401" s="156"/>
    </row>
    <row r="402" spans="6:26" x14ac:dyDescent="0.2"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  <c r="P402" s="156"/>
      <c r="Q402" s="156"/>
      <c r="R402" s="156"/>
      <c r="S402" s="156"/>
      <c r="T402" s="156"/>
      <c r="U402" s="156"/>
      <c r="V402" s="156"/>
      <c r="W402" s="156"/>
      <c r="X402" s="156"/>
      <c r="Y402" s="156"/>
      <c r="Z402" s="156"/>
    </row>
    <row r="403" spans="6:26" x14ac:dyDescent="0.2">
      <c r="F403" s="156"/>
      <c r="G403" s="156"/>
      <c r="H403" s="156"/>
      <c r="I403" s="156"/>
      <c r="J403" s="156"/>
      <c r="K403" s="156"/>
      <c r="L403" s="156"/>
      <c r="M403" s="156"/>
      <c r="N403" s="156"/>
      <c r="O403" s="156"/>
      <c r="P403" s="156"/>
      <c r="Q403" s="156"/>
      <c r="R403" s="156"/>
      <c r="S403" s="156"/>
      <c r="T403" s="156"/>
      <c r="U403" s="156"/>
      <c r="V403" s="156"/>
      <c r="W403" s="156"/>
      <c r="X403" s="156"/>
      <c r="Y403" s="156"/>
      <c r="Z403" s="156"/>
    </row>
    <row r="404" spans="6:26" x14ac:dyDescent="0.2"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  <c r="P404" s="156"/>
      <c r="Q404" s="156"/>
      <c r="R404" s="156"/>
      <c r="S404" s="156"/>
      <c r="T404" s="156"/>
      <c r="U404" s="156"/>
      <c r="V404" s="156"/>
      <c r="W404" s="156"/>
      <c r="X404" s="156"/>
      <c r="Y404" s="156"/>
      <c r="Z404" s="156"/>
    </row>
    <row r="405" spans="6:26" x14ac:dyDescent="0.2">
      <c r="F405" s="156"/>
      <c r="G405" s="156"/>
      <c r="H405" s="156"/>
      <c r="I405" s="156"/>
      <c r="J405" s="156"/>
      <c r="K405" s="156"/>
      <c r="L405" s="156"/>
      <c r="M405" s="156"/>
      <c r="N405" s="156"/>
      <c r="O405" s="156"/>
      <c r="P405" s="156"/>
      <c r="Q405" s="156"/>
      <c r="R405" s="156"/>
      <c r="S405" s="156"/>
      <c r="T405" s="156"/>
      <c r="U405" s="156"/>
      <c r="V405" s="156"/>
      <c r="W405" s="156"/>
      <c r="X405" s="156"/>
      <c r="Y405" s="156"/>
      <c r="Z405" s="156"/>
    </row>
    <row r="406" spans="6:26" x14ac:dyDescent="0.2">
      <c r="F406" s="156"/>
      <c r="G406" s="156"/>
      <c r="H406" s="156"/>
      <c r="I406" s="156"/>
      <c r="J406" s="156"/>
      <c r="K406" s="156"/>
      <c r="L406" s="156"/>
      <c r="M406" s="156"/>
      <c r="N406" s="156"/>
      <c r="O406" s="156"/>
      <c r="P406" s="156"/>
      <c r="Q406" s="156"/>
      <c r="R406" s="156"/>
      <c r="S406" s="156"/>
      <c r="T406" s="156"/>
      <c r="U406" s="156"/>
      <c r="V406" s="156"/>
      <c r="W406" s="156"/>
      <c r="X406" s="156"/>
      <c r="Y406" s="156"/>
      <c r="Z406" s="156"/>
    </row>
    <row r="407" spans="6:26" x14ac:dyDescent="0.2">
      <c r="F407" s="156"/>
      <c r="G407" s="156"/>
      <c r="H407" s="156"/>
      <c r="I407" s="156"/>
      <c r="J407" s="156"/>
      <c r="K407" s="156"/>
      <c r="L407" s="156"/>
      <c r="M407" s="156"/>
      <c r="N407" s="156"/>
      <c r="O407" s="156"/>
      <c r="P407" s="156"/>
      <c r="Q407" s="156"/>
      <c r="R407" s="156"/>
      <c r="S407" s="156"/>
      <c r="T407" s="156"/>
      <c r="U407" s="156"/>
      <c r="V407" s="156"/>
      <c r="W407" s="156"/>
      <c r="X407" s="156"/>
      <c r="Y407" s="156"/>
      <c r="Z407" s="156"/>
    </row>
    <row r="408" spans="6:26" x14ac:dyDescent="0.2">
      <c r="F408" s="156"/>
      <c r="G408" s="156"/>
      <c r="H408" s="156"/>
      <c r="I408" s="156"/>
      <c r="J408" s="156"/>
      <c r="K408" s="156"/>
      <c r="L408" s="156"/>
      <c r="M408" s="156"/>
      <c r="N408" s="156"/>
      <c r="O408" s="156"/>
      <c r="P408" s="156"/>
      <c r="Q408" s="156"/>
      <c r="R408" s="156"/>
      <c r="S408" s="156"/>
      <c r="T408" s="156"/>
      <c r="U408" s="156"/>
      <c r="V408" s="156"/>
      <c r="W408" s="156"/>
      <c r="X408" s="156"/>
      <c r="Y408" s="156"/>
      <c r="Z408" s="156"/>
    </row>
    <row r="409" spans="6:26" x14ac:dyDescent="0.2">
      <c r="F409" s="156"/>
      <c r="G409" s="156"/>
      <c r="H409" s="156"/>
      <c r="I409" s="156"/>
      <c r="J409" s="156"/>
      <c r="K409" s="156"/>
      <c r="L409" s="156"/>
      <c r="M409" s="156"/>
      <c r="N409" s="156"/>
      <c r="O409" s="156"/>
      <c r="P409" s="156"/>
      <c r="Q409" s="156"/>
      <c r="R409" s="156"/>
      <c r="S409" s="156"/>
      <c r="T409" s="156"/>
      <c r="U409" s="156"/>
      <c r="V409" s="156"/>
      <c r="W409" s="156"/>
      <c r="X409" s="156"/>
      <c r="Y409" s="156"/>
      <c r="Z409" s="156"/>
    </row>
    <row r="410" spans="6:26" x14ac:dyDescent="0.2"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  <c r="P410" s="156"/>
      <c r="Q410" s="156"/>
      <c r="R410" s="156"/>
      <c r="S410" s="156"/>
      <c r="T410" s="156"/>
      <c r="U410" s="156"/>
      <c r="V410" s="156"/>
      <c r="W410" s="156"/>
      <c r="X410" s="156"/>
      <c r="Y410" s="156"/>
      <c r="Z410" s="156"/>
    </row>
    <row r="411" spans="6:26" x14ac:dyDescent="0.2">
      <c r="F411" s="156"/>
      <c r="G411" s="156"/>
      <c r="H411" s="156"/>
      <c r="I411" s="156"/>
      <c r="J411" s="156"/>
      <c r="K411" s="156"/>
      <c r="L411" s="156"/>
      <c r="M411" s="156"/>
      <c r="N411" s="156"/>
      <c r="O411" s="156"/>
      <c r="P411" s="156"/>
      <c r="Q411" s="156"/>
      <c r="R411" s="156"/>
      <c r="S411" s="156"/>
      <c r="T411" s="156"/>
      <c r="U411" s="156"/>
      <c r="V411" s="156"/>
      <c r="W411" s="156"/>
      <c r="X411" s="156"/>
      <c r="Y411" s="156"/>
      <c r="Z411" s="156"/>
    </row>
    <row r="412" spans="6:26" x14ac:dyDescent="0.2"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  <c r="P412" s="156"/>
      <c r="Q412" s="156"/>
      <c r="R412" s="156"/>
      <c r="S412" s="156"/>
      <c r="T412" s="156"/>
      <c r="U412" s="156"/>
      <c r="V412" s="156"/>
      <c r="W412" s="156"/>
      <c r="X412" s="156"/>
      <c r="Y412" s="156"/>
      <c r="Z412" s="156"/>
    </row>
    <row r="413" spans="6:26" x14ac:dyDescent="0.2">
      <c r="F413" s="156"/>
      <c r="G413" s="156"/>
      <c r="H413" s="156"/>
      <c r="I413" s="156"/>
      <c r="J413" s="156"/>
      <c r="K413" s="156"/>
      <c r="L413" s="156"/>
      <c r="M413" s="156"/>
      <c r="N413" s="156"/>
      <c r="O413" s="156"/>
      <c r="P413" s="156"/>
      <c r="Q413" s="156"/>
      <c r="R413" s="156"/>
      <c r="S413" s="156"/>
      <c r="T413" s="156"/>
      <c r="U413" s="156"/>
      <c r="V413" s="156"/>
      <c r="W413" s="156"/>
      <c r="X413" s="156"/>
      <c r="Y413" s="156"/>
      <c r="Z413" s="156"/>
    </row>
    <row r="414" spans="6:26" x14ac:dyDescent="0.2">
      <c r="F414" s="156"/>
      <c r="G414" s="156"/>
      <c r="H414" s="156"/>
      <c r="I414" s="156"/>
      <c r="J414" s="156"/>
      <c r="K414" s="156"/>
      <c r="L414" s="156"/>
      <c r="M414" s="156"/>
      <c r="N414" s="156"/>
      <c r="O414" s="156"/>
      <c r="P414" s="156"/>
      <c r="Q414" s="156"/>
      <c r="R414" s="156"/>
      <c r="S414" s="156"/>
      <c r="T414" s="156"/>
      <c r="U414" s="156"/>
      <c r="V414" s="156"/>
      <c r="W414" s="156"/>
      <c r="X414" s="156"/>
      <c r="Y414" s="156"/>
      <c r="Z414" s="156"/>
    </row>
    <row r="415" spans="6:26" x14ac:dyDescent="0.2">
      <c r="F415" s="156"/>
      <c r="G415" s="156"/>
      <c r="H415" s="156"/>
      <c r="I415" s="156"/>
      <c r="J415" s="156"/>
      <c r="K415" s="156"/>
      <c r="L415" s="156"/>
      <c r="M415" s="156"/>
      <c r="N415" s="156"/>
      <c r="O415" s="156"/>
      <c r="P415" s="156"/>
      <c r="Q415" s="156"/>
      <c r="R415" s="156"/>
      <c r="S415" s="156"/>
      <c r="T415" s="156"/>
      <c r="U415" s="156"/>
      <c r="V415" s="156"/>
      <c r="W415" s="156"/>
      <c r="X415" s="156"/>
      <c r="Y415" s="156"/>
      <c r="Z415" s="156"/>
    </row>
    <row r="416" spans="6:26" x14ac:dyDescent="0.2">
      <c r="F416" s="156"/>
      <c r="G416" s="156"/>
      <c r="H416" s="156"/>
      <c r="I416" s="156"/>
      <c r="J416" s="156"/>
      <c r="K416" s="156"/>
      <c r="L416" s="156"/>
      <c r="M416" s="156"/>
      <c r="N416" s="156"/>
      <c r="O416" s="156"/>
      <c r="P416" s="156"/>
      <c r="Q416" s="156"/>
      <c r="R416" s="156"/>
      <c r="S416" s="156"/>
      <c r="T416" s="156"/>
      <c r="U416" s="156"/>
      <c r="V416" s="156"/>
      <c r="W416" s="156"/>
      <c r="X416" s="156"/>
      <c r="Y416" s="156"/>
      <c r="Z416" s="156"/>
    </row>
    <row r="417" spans="6:26" x14ac:dyDescent="0.2">
      <c r="F417" s="156"/>
      <c r="G417" s="156"/>
      <c r="H417" s="156"/>
      <c r="I417" s="156"/>
      <c r="J417" s="156"/>
      <c r="K417" s="156"/>
      <c r="L417" s="156"/>
      <c r="M417" s="156"/>
      <c r="N417" s="156"/>
      <c r="O417" s="156"/>
      <c r="P417" s="156"/>
      <c r="Q417" s="156"/>
      <c r="R417" s="156"/>
      <c r="S417" s="156"/>
      <c r="T417" s="156"/>
      <c r="U417" s="156"/>
      <c r="V417" s="156"/>
      <c r="W417" s="156"/>
      <c r="X417" s="156"/>
      <c r="Y417" s="156"/>
      <c r="Z417" s="156"/>
    </row>
    <row r="418" spans="6:26" x14ac:dyDescent="0.2">
      <c r="F418" s="156"/>
      <c r="G418" s="156"/>
      <c r="H418" s="156"/>
      <c r="I418" s="156"/>
      <c r="J418" s="156"/>
      <c r="K418" s="156"/>
      <c r="L418" s="156"/>
      <c r="M418" s="156"/>
      <c r="N418" s="156"/>
      <c r="O418" s="156"/>
      <c r="P418" s="156"/>
      <c r="Q418" s="156"/>
      <c r="R418" s="156"/>
      <c r="S418" s="156"/>
      <c r="T418" s="156"/>
      <c r="U418" s="156"/>
      <c r="V418" s="156"/>
      <c r="W418" s="156"/>
      <c r="X418" s="156"/>
      <c r="Y418" s="156"/>
      <c r="Z418" s="156"/>
    </row>
    <row r="419" spans="6:26" x14ac:dyDescent="0.2">
      <c r="F419" s="156"/>
      <c r="G419" s="156"/>
      <c r="H419" s="156"/>
      <c r="I419" s="156"/>
      <c r="J419" s="156"/>
      <c r="K419" s="156"/>
      <c r="L419" s="156"/>
      <c r="M419" s="156"/>
      <c r="N419" s="156"/>
      <c r="O419" s="156"/>
      <c r="P419" s="156"/>
      <c r="Q419" s="156"/>
      <c r="R419" s="156"/>
      <c r="S419" s="156"/>
      <c r="T419" s="156"/>
      <c r="U419" s="156"/>
      <c r="V419" s="156"/>
      <c r="W419" s="156"/>
      <c r="X419" s="156"/>
      <c r="Y419" s="156"/>
      <c r="Z419" s="156"/>
    </row>
    <row r="420" spans="6:26" x14ac:dyDescent="0.2">
      <c r="F420" s="156"/>
      <c r="G420" s="156"/>
      <c r="H420" s="156"/>
      <c r="I420" s="156"/>
      <c r="J420" s="156"/>
      <c r="K420" s="156"/>
      <c r="L420" s="156"/>
      <c r="M420" s="156"/>
      <c r="N420" s="156"/>
      <c r="O420" s="156"/>
      <c r="P420" s="156"/>
      <c r="Q420" s="156"/>
      <c r="R420" s="156"/>
      <c r="S420" s="156"/>
      <c r="T420" s="156"/>
      <c r="U420" s="156"/>
      <c r="V420" s="156"/>
      <c r="W420" s="156"/>
      <c r="X420" s="156"/>
      <c r="Y420" s="156"/>
      <c r="Z420" s="156"/>
    </row>
    <row r="421" spans="6:26" x14ac:dyDescent="0.2">
      <c r="F421" s="156"/>
      <c r="G421" s="156"/>
      <c r="H421" s="156"/>
      <c r="I421" s="156"/>
      <c r="J421" s="156"/>
      <c r="K421" s="156"/>
      <c r="L421" s="156"/>
      <c r="M421" s="156"/>
      <c r="N421" s="156"/>
      <c r="O421" s="156"/>
      <c r="P421" s="156"/>
      <c r="Q421" s="156"/>
      <c r="R421" s="156"/>
      <c r="S421" s="156"/>
      <c r="T421" s="156"/>
      <c r="U421" s="156"/>
      <c r="V421" s="156"/>
      <c r="W421" s="156"/>
      <c r="X421" s="156"/>
      <c r="Y421" s="156"/>
      <c r="Z421" s="156"/>
    </row>
    <row r="422" spans="6:26" x14ac:dyDescent="0.2">
      <c r="F422" s="156"/>
      <c r="G422" s="156"/>
      <c r="H422" s="156"/>
      <c r="I422" s="156"/>
      <c r="J422" s="156"/>
      <c r="K422" s="156"/>
      <c r="L422" s="156"/>
      <c r="M422" s="156"/>
      <c r="N422" s="156"/>
      <c r="O422" s="156"/>
      <c r="P422" s="156"/>
      <c r="Q422" s="156"/>
      <c r="R422" s="156"/>
      <c r="S422" s="156"/>
      <c r="T422" s="156"/>
      <c r="U422" s="156"/>
      <c r="V422" s="156"/>
      <c r="W422" s="156"/>
      <c r="X422" s="156"/>
      <c r="Y422" s="156"/>
      <c r="Z422" s="156"/>
    </row>
    <row r="423" spans="6:26" x14ac:dyDescent="0.2">
      <c r="F423" s="156"/>
      <c r="G423" s="156"/>
      <c r="H423" s="156"/>
      <c r="I423" s="156"/>
      <c r="J423" s="156"/>
      <c r="K423" s="156"/>
      <c r="L423" s="156"/>
      <c r="M423" s="156"/>
      <c r="N423" s="156"/>
      <c r="O423" s="156"/>
      <c r="P423" s="156"/>
      <c r="Q423" s="156"/>
      <c r="R423" s="156"/>
      <c r="S423" s="156"/>
      <c r="T423" s="156"/>
      <c r="U423" s="156"/>
      <c r="V423" s="156"/>
      <c r="W423" s="156"/>
      <c r="X423" s="156"/>
      <c r="Y423" s="156"/>
      <c r="Z423" s="156"/>
    </row>
    <row r="424" spans="6:26" x14ac:dyDescent="0.2">
      <c r="F424" s="156"/>
      <c r="G424" s="156"/>
      <c r="H424" s="156"/>
      <c r="I424" s="156"/>
      <c r="J424" s="156"/>
      <c r="K424" s="156"/>
      <c r="L424" s="156"/>
      <c r="M424" s="156"/>
      <c r="N424" s="156"/>
      <c r="O424" s="156"/>
      <c r="P424" s="156"/>
      <c r="Q424" s="156"/>
      <c r="R424" s="156"/>
      <c r="S424" s="156"/>
      <c r="T424" s="156"/>
      <c r="U424" s="156"/>
      <c r="V424" s="156"/>
      <c r="W424" s="156"/>
      <c r="X424" s="156"/>
      <c r="Y424" s="156"/>
      <c r="Z424" s="156"/>
    </row>
    <row r="425" spans="6:26" x14ac:dyDescent="0.2">
      <c r="F425" s="156"/>
      <c r="G425" s="156"/>
      <c r="H425" s="156"/>
      <c r="I425" s="156"/>
      <c r="J425" s="156"/>
      <c r="K425" s="156"/>
      <c r="L425" s="156"/>
      <c r="M425" s="156"/>
      <c r="N425" s="156"/>
      <c r="O425" s="156"/>
      <c r="P425" s="156"/>
      <c r="Q425" s="156"/>
      <c r="R425" s="156"/>
      <c r="S425" s="156"/>
      <c r="T425" s="156"/>
      <c r="U425" s="156"/>
      <c r="V425" s="156"/>
      <c r="W425" s="156"/>
      <c r="X425" s="156"/>
      <c r="Y425" s="156"/>
      <c r="Z425" s="156"/>
    </row>
    <row r="426" spans="6:26" x14ac:dyDescent="0.2">
      <c r="F426" s="156"/>
      <c r="G426" s="156"/>
      <c r="H426" s="156"/>
      <c r="I426" s="156"/>
      <c r="J426" s="156"/>
      <c r="K426" s="156"/>
      <c r="L426" s="156"/>
      <c r="M426" s="156"/>
      <c r="N426" s="156"/>
      <c r="O426" s="156"/>
      <c r="P426" s="156"/>
      <c r="Q426" s="156"/>
      <c r="R426" s="156"/>
      <c r="S426" s="156"/>
      <c r="T426" s="156"/>
      <c r="U426" s="156"/>
      <c r="V426" s="156"/>
      <c r="W426" s="156"/>
      <c r="X426" s="156"/>
      <c r="Y426" s="156"/>
      <c r="Z426" s="156"/>
    </row>
    <row r="427" spans="6:26" x14ac:dyDescent="0.2">
      <c r="F427" s="156"/>
      <c r="G427" s="156"/>
      <c r="H427" s="156"/>
      <c r="I427" s="156"/>
      <c r="J427" s="156"/>
      <c r="K427" s="156"/>
      <c r="L427" s="156"/>
      <c r="M427" s="156"/>
      <c r="N427" s="156"/>
      <c r="O427" s="156"/>
      <c r="P427" s="156"/>
      <c r="Q427" s="156"/>
      <c r="R427" s="156"/>
      <c r="S427" s="156"/>
      <c r="T427" s="156"/>
      <c r="U427" s="156"/>
      <c r="V427" s="156"/>
      <c r="W427" s="156"/>
      <c r="X427" s="156"/>
      <c r="Y427" s="156"/>
      <c r="Z427" s="156"/>
    </row>
    <row r="428" spans="6:26" x14ac:dyDescent="0.2">
      <c r="F428" s="156"/>
      <c r="G428" s="156"/>
      <c r="H428" s="156"/>
      <c r="I428" s="156"/>
      <c r="J428" s="156"/>
      <c r="K428" s="156"/>
      <c r="L428" s="156"/>
      <c r="M428" s="156"/>
      <c r="N428" s="156"/>
      <c r="O428" s="156"/>
      <c r="P428" s="156"/>
      <c r="Q428" s="156"/>
      <c r="R428" s="156"/>
      <c r="S428" s="156"/>
      <c r="T428" s="156"/>
      <c r="U428" s="156"/>
      <c r="V428" s="156"/>
      <c r="W428" s="156"/>
      <c r="X428" s="156"/>
      <c r="Y428" s="156"/>
      <c r="Z428" s="156"/>
    </row>
    <row r="429" spans="6:26" x14ac:dyDescent="0.2">
      <c r="F429" s="156"/>
      <c r="G429" s="156"/>
      <c r="H429" s="156"/>
      <c r="I429" s="156"/>
      <c r="J429" s="156"/>
      <c r="K429" s="156"/>
      <c r="L429" s="156"/>
      <c r="M429" s="156"/>
      <c r="N429" s="156"/>
      <c r="O429" s="156"/>
      <c r="P429" s="156"/>
      <c r="Q429" s="156"/>
      <c r="R429" s="156"/>
      <c r="S429" s="156"/>
      <c r="T429" s="156"/>
      <c r="U429" s="156"/>
      <c r="V429" s="156"/>
      <c r="W429" s="156"/>
      <c r="X429" s="156"/>
      <c r="Y429" s="156"/>
      <c r="Z429" s="156"/>
    </row>
    <row r="430" spans="6:26" x14ac:dyDescent="0.2">
      <c r="F430" s="156"/>
      <c r="G430" s="156"/>
      <c r="H430" s="156"/>
      <c r="I430" s="156"/>
      <c r="J430" s="156"/>
      <c r="K430" s="156"/>
      <c r="L430" s="156"/>
      <c r="M430" s="156"/>
      <c r="N430" s="156"/>
      <c r="O430" s="156"/>
      <c r="P430" s="156"/>
      <c r="Q430" s="156"/>
      <c r="R430" s="156"/>
      <c r="S430" s="156"/>
      <c r="T430" s="156"/>
      <c r="U430" s="156"/>
      <c r="V430" s="156"/>
      <c r="W430" s="156"/>
      <c r="X430" s="156"/>
      <c r="Y430" s="156"/>
      <c r="Z430" s="156"/>
    </row>
    <row r="431" spans="6:26" x14ac:dyDescent="0.2">
      <c r="F431" s="156"/>
      <c r="G431" s="156"/>
      <c r="H431" s="156"/>
      <c r="I431" s="156"/>
      <c r="J431" s="156"/>
      <c r="K431" s="156"/>
      <c r="L431" s="156"/>
      <c r="M431" s="156"/>
      <c r="N431" s="156"/>
      <c r="O431" s="156"/>
      <c r="P431" s="156"/>
      <c r="Q431" s="156"/>
      <c r="R431" s="156"/>
      <c r="S431" s="156"/>
      <c r="T431" s="156"/>
      <c r="U431" s="156"/>
      <c r="V431" s="156"/>
      <c r="W431" s="156"/>
      <c r="X431" s="156"/>
      <c r="Y431" s="156"/>
      <c r="Z431" s="156"/>
    </row>
    <row r="432" spans="6:26" x14ac:dyDescent="0.2">
      <c r="F432" s="156"/>
      <c r="G432" s="156"/>
      <c r="H432" s="156"/>
      <c r="I432" s="156"/>
      <c r="J432" s="156"/>
      <c r="K432" s="156"/>
      <c r="L432" s="156"/>
      <c r="M432" s="156"/>
      <c r="N432" s="156"/>
      <c r="O432" s="156"/>
      <c r="P432" s="156"/>
      <c r="Q432" s="156"/>
      <c r="R432" s="156"/>
      <c r="S432" s="156"/>
      <c r="T432" s="156"/>
      <c r="U432" s="156"/>
      <c r="V432" s="156"/>
      <c r="W432" s="156"/>
      <c r="X432" s="156"/>
      <c r="Y432" s="156"/>
      <c r="Z432" s="156"/>
    </row>
    <row r="433" spans="6:26" x14ac:dyDescent="0.2">
      <c r="F433" s="156"/>
      <c r="G433" s="156"/>
      <c r="H433" s="156"/>
      <c r="I433" s="156"/>
      <c r="J433" s="156"/>
      <c r="K433" s="156"/>
      <c r="L433" s="156"/>
      <c r="M433" s="156"/>
      <c r="N433" s="156"/>
      <c r="O433" s="156"/>
      <c r="P433" s="156"/>
      <c r="Q433" s="156"/>
      <c r="R433" s="156"/>
      <c r="S433" s="156"/>
      <c r="T433" s="156"/>
      <c r="U433" s="156"/>
      <c r="V433" s="156"/>
      <c r="W433" s="156"/>
      <c r="X433" s="156"/>
      <c r="Y433" s="156"/>
      <c r="Z433" s="156"/>
    </row>
    <row r="434" spans="6:26" x14ac:dyDescent="0.2">
      <c r="F434" s="156"/>
      <c r="G434" s="156"/>
      <c r="H434" s="156"/>
      <c r="I434" s="156"/>
      <c r="J434" s="156"/>
      <c r="K434" s="156"/>
      <c r="L434" s="156"/>
      <c r="M434" s="156"/>
      <c r="N434" s="156"/>
      <c r="O434" s="156"/>
      <c r="P434" s="156"/>
      <c r="Q434" s="156"/>
      <c r="R434" s="156"/>
      <c r="S434" s="156"/>
      <c r="T434" s="156"/>
      <c r="U434" s="156"/>
      <c r="V434" s="156"/>
      <c r="W434" s="156"/>
      <c r="X434" s="156"/>
      <c r="Y434" s="156"/>
      <c r="Z434" s="156"/>
    </row>
    <row r="435" spans="6:26" x14ac:dyDescent="0.2">
      <c r="F435" s="156"/>
      <c r="G435" s="156"/>
      <c r="H435" s="156"/>
      <c r="I435" s="156"/>
      <c r="J435" s="156"/>
      <c r="K435" s="156"/>
      <c r="L435" s="156"/>
      <c r="M435" s="156"/>
      <c r="N435" s="156"/>
      <c r="O435" s="156"/>
      <c r="P435" s="156"/>
      <c r="Q435" s="156"/>
      <c r="R435" s="156"/>
      <c r="S435" s="156"/>
      <c r="T435" s="156"/>
      <c r="U435" s="156"/>
      <c r="V435" s="156"/>
      <c r="W435" s="156"/>
      <c r="X435" s="156"/>
      <c r="Y435" s="156"/>
      <c r="Z435" s="156"/>
    </row>
    <row r="436" spans="6:26" x14ac:dyDescent="0.2">
      <c r="F436" s="156"/>
      <c r="G436" s="156"/>
      <c r="H436" s="156"/>
      <c r="I436" s="156"/>
      <c r="J436" s="156"/>
      <c r="K436" s="156"/>
      <c r="L436" s="156"/>
      <c r="M436" s="156"/>
      <c r="N436" s="156"/>
      <c r="O436" s="156"/>
      <c r="P436" s="156"/>
      <c r="Q436" s="156"/>
      <c r="R436" s="156"/>
      <c r="S436" s="156"/>
      <c r="T436" s="156"/>
      <c r="U436" s="156"/>
      <c r="V436" s="156"/>
      <c r="W436" s="156"/>
      <c r="X436" s="156"/>
      <c r="Y436" s="156"/>
      <c r="Z436" s="156"/>
    </row>
    <row r="437" spans="6:26" x14ac:dyDescent="0.2">
      <c r="F437" s="156"/>
      <c r="G437" s="156"/>
      <c r="H437" s="156"/>
      <c r="I437" s="156"/>
      <c r="J437" s="156"/>
      <c r="K437" s="156"/>
      <c r="L437" s="156"/>
      <c r="M437" s="156"/>
      <c r="N437" s="156"/>
      <c r="O437" s="156"/>
      <c r="P437" s="156"/>
      <c r="Q437" s="156"/>
      <c r="R437" s="156"/>
      <c r="S437" s="156"/>
      <c r="T437" s="156"/>
      <c r="U437" s="156"/>
      <c r="V437" s="156"/>
      <c r="W437" s="156"/>
      <c r="X437" s="156"/>
      <c r="Y437" s="156"/>
      <c r="Z437" s="156"/>
    </row>
    <row r="438" spans="6:26" x14ac:dyDescent="0.2">
      <c r="F438" s="156"/>
      <c r="G438" s="156"/>
      <c r="H438" s="156"/>
      <c r="I438" s="156"/>
      <c r="J438" s="156"/>
      <c r="K438" s="156"/>
      <c r="L438" s="156"/>
      <c r="M438" s="156"/>
      <c r="N438" s="156"/>
      <c r="O438" s="156"/>
      <c r="P438" s="156"/>
      <c r="Q438" s="156"/>
      <c r="R438" s="156"/>
      <c r="S438" s="156"/>
      <c r="T438" s="156"/>
      <c r="U438" s="156"/>
      <c r="V438" s="156"/>
      <c r="W438" s="156"/>
      <c r="X438" s="156"/>
      <c r="Y438" s="156"/>
      <c r="Z438" s="156"/>
    </row>
    <row r="439" spans="6:26" x14ac:dyDescent="0.2">
      <c r="F439" s="156"/>
      <c r="G439" s="156"/>
      <c r="H439" s="156"/>
      <c r="I439" s="156"/>
      <c r="J439" s="156"/>
      <c r="K439" s="156"/>
      <c r="L439" s="156"/>
      <c r="M439" s="156"/>
      <c r="N439" s="156"/>
      <c r="O439" s="156"/>
      <c r="P439" s="156"/>
      <c r="Q439" s="156"/>
      <c r="R439" s="156"/>
      <c r="S439" s="156"/>
      <c r="T439" s="156"/>
      <c r="U439" s="156"/>
      <c r="V439" s="156"/>
      <c r="W439" s="156"/>
      <c r="X439" s="156"/>
      <c r="Y439" s="156"/>
      <c r="Z439" s="156"/>
    </row>
    <row r="440" spans="6:26" x14ac:dyDescent="0.2">
      <c r="F440" s="156"/>
      <c r="G440" s="156"/>
      <c r="H440" s="156"/>
      <c r="I440" s="156"/>
      <c r="J440" s="156"/>
      <c r="K440" s="156"/>
      <c r="L440" s="156"/>
      <c r="M440" s="156"/>
      <c r="N440" s="156"/>
      <c r="O440" s="156"/>
      <c r="P440" s="156"/>
      <c r="Q440" s="156"/>
      <c r="R440" s="156"/>
      <c r="S440" s="156"/>
      <c r="T440" s="156"/>
      <c r="U440" s="156"/>
      <c r="V440" s="156"/>
      <c r="W440" s="156"/>
      <c r="X440" s="156"/>
      <c r="Y440" s="156"/>
      <c r="Z440" s="156"/>
    </row>
    <row r="441" spans="6:26" x14ac:dyDescent="0.2">
      <c r="F441" s="156"/>
      <c r="G441" s="156"/>
      <c r="H441" s="156"/>
      <c r="I441" s="156"/>
      <c r="J441" s="156"/>
      <c r="K441" s="156"/>
      <c r="L441" s="156"/>
      <c r="M441" s="156"/>
      <c r="N441" s="156"/>
      <c r="O441" s="156"/>
      <c r="P441" s="156"/>
      <c r="Q441" s="156"/>
      <c r="R441" s="156"/>
      <c r="S441" s="156"/>
      <c r="T441" s="156"/>
      <c r="U441" s="156"/>
      <c r="V441" s="156"/>
      <c r="W441" s="156"/>
      <c r="X441" s="156"/>
      <c r="Y441" s="156"/>
      <c r="Z441" s="156"/>
    </row>
    <row r="442" spans="6:26" x14ac:dyDescent="0.2">
      <c r="F442" s="156"/>
      <c r="G442" s="156"/>
      <c r="H442" s="156"/>
      <c r="I442" s="156"/>
      <c r="J442" s="156"/>
      <c r="K442" s="156"/>
      <c r="L442" s="156"/>
      <c r="M442" s="156"/>
      <c r="N442" s="156"/>
      <c r="O442" s="156"/>
      <c r="P442" s="156"/>
      <c r="Q442" s="156"/>
      <c r="R442" s="156"/>
      <c r="S442" s="156"/>
      <c r="T442" s="156"/>
      <c r="U442" s="156"/>
      <c r="V442" s="156"/>
      <c r="W442" s="156"/>
      <c r="X442" s="156"/>
      <c r="Y442" s="156"/>
      <c r="Z442" s="156"/>
    </row>
    <row r="443" spans="6:26" x14ac:dyDescent="0.2">
      <c r="F443" s="156"/>
      <c r="G443" s="156"/>
      <c r="H443" s="156"/>
      <c r="I443" s="156"/>
      <c r="J443" s="156"/>
      <c r="K443" s="156"/>
      <c r="L443" s="156"/>
      <c r="M443" s="156"/>
      <c r="N443" s="156"/>
      <c r="O443" s="156"/>
      <c r="P443" s="156"/>
      <c r="Q443" s="156"/>
      <c r="R443" s="156"/>
      <c r="S443" s="156"/>
      <c r="T443" s="156"/>
      <c r="U443" s="156"/>
      <c r="V443" s="156"/>
      <c r="W443" s="156"/>
      <c r="X443" s="156"/>
      <c r="Y443" s="156"/>
      <c r="Z443" s="156"/>
    </row>
    <row r="444" spans="6:26" x14ac:dyDescent="0.2">
      <c r="F444" s="156"/>
      <c r="G444" s="156"/>
      <c r="H444" s="156"/>
      <c r="I444" s="156"/>
      <c r="J444" s="156"/>
      <c r="K444" s="156"/>
      <c r="L444" s="156"/>
      <c r="M444" s="156"/>
      <c r="N444" s="156"/>
      <c r="O444" s="156"/>
      <c r="P444" s="156"/>
      <c r="Q444" s="156"/>
      <c r="R444" s="156"/>
      <c r="S444" s="156"/>
      <c r="T444" s="156"/>
      <c r="U444" s="156"/>
      <c r="V444" s="156"/>
      <c r="W444" s="156"/>
      <c r="X444" s="156"/>
      <c r="Y444" s="156"/>
      <c r="Z444" s="156"/>
    </row>
    <row r="445" spans="6:26" x14ac:dyDescent="0.2">
      <c r="F445" s="156"/>
      <c r="G445" s="156"/>
      <c r="H445" s="156"/>
      <c r="I445" s="156"/>
      <c r="J445" s="156"/>
      <c r="K445" s="156"/>
      <c r="L445" s="156"/>
      <c r="M445" s="156"/>
      <c r="N445" s="156"/>
      <c r="O445" s="156"/>
      <c r="P445" s="156"/>
      <c r="Q445" s="156"/>
      <c r="R445" s="156"/>
      <c r="S445" s="156"/>
      <c r="T445" s="156"/>
      <c r="U445" s="156"/>
      <c r="V445" s="156"/>
      <c r="W445" s="156"/>
      <c r="X445" s="156"/>
      <c r="Y445" s="156"/>
      <c r="Z445" s="156"/>
    </row>
    <row r="446" spans="6:26" x14ac:dyDescent="0.2">
      <c r="F446" s="156"/>
      <c r="G446" s="156"/>
      <c r="H446" s="156"/>
      <c r="I446" s="156"/>
      <c r="J446" s="156"/>
      <c r="K446" s="156"/>
      <c r="L446" s="156"/>
      <c r="M446" s="156"/>
      <c r="N446" s="156"/>
      <c r="O446" s="156"/>
      <c r="P446" s="156"/>
      <c r="Q446" s="156"/>
      <c r="R446" s="156"/>
      <c r="S446" s="156"/>
      <c r="T446" s="156"/>
      <c r="U446" s="156"/>
      <c r="V446" s="156"/>
      <c r="W446" s="156"/>
      <c r="X446" s="156"/>
      <c r="Y446" s="156"/>
      <c r="Z446" s="156"/>
    </row>
    <row r="447" spans="6:26" x14ac:dyDescent="0.2">
      <c r="F447" s="156"/>
      <c r="G447" s="156"/>
      <c r="H447" s="156"/>
      <c r="I447" s="156"/>
      <c r="J447" s="156"/>
      <c r="K447" s="156"/>
      <c r="L447" s="156"/>
      <c r="M447" s="156"/>
      <c r="N447" s="156"/>
      <c r="O447" s="156"/>
      <c r="P447" s="156"/>
      <c r="Q447" s="156"/>
      <c r="R447" s="156"/>
      <c r="S447" s="156"/>
      <c r="T447" s="156"/>
      <c r="U447" s="156"/>
      <c r="V447" s="156"/>
      <c r="W447" s="156"/>
      <c r="X447" s="156"/>
      <c r="Y447" s="156"/>
      <c r="Z447" s="156"/>
    </row>
    <row r="448" spans="6:26" x14ac:dyDescent="0.2">
      <c r="F448" s="156"/>
      <c r="G448" s="156"/>
      <c r="H448" s="156"/>
      <c r="I448" s="156"/>
      <c r="J448" s="156"/>
      <c r="K448" s="156"/>
      <c r="L448" s="156"/>
      <c r="M448" s="156"/>
      <c r="N448" s="156"/>
      <c r="O448" s="156"/>
      <c r="P448" s="156"/>
      <c r="Q448" s="156"/>
      <c r="R448" s="156"/>
      <c r="S448" s="156"/>
      <c r="T448" s="156"/>
      <c r="U448" s="156"/>
      <c r="V448" s="156"/>
      <c r="W448" s="156"/>
      <c r="X448" s="156"/>
      <c r="Y448" s="156"/>
      <c r="Z448" s="156"/>
    </row>
    <row r="449" spans="6:26" x14ac:dyDescent="0.2">
      <c r="F449" s="156"/>
      <c r="G449" s="156"/>
      <c r="H449" s="156"/>
      <c r="I449" s="156"/>
      <c r="J449" s="156"/>
      <c r="K449" s="156"/>
      <c r="L449" s="156"/>
      <c r="M449" s="156"/>
      <c r="N449" s="156"/>
      <c r="O449" s="156"/>
      <c r="P449" s="156"/>
      <c r="Q449" s="156"/>
      <c r="R449" s="156"/>
      <c r="S449" s="156"/>
      <c r="T449" s="156"/>
      <c r="U449" s="156"/>
      <c r="V449" s="156"/>
      <c r="W449" s="156"/>
      <c r="X449" s="156"/>
      <c r="Y449" s="156"/>
      <c r="Z449" s="156"/>
    </row>
    <row r="450" spans="6:26" x14ac:dyDescent="0.2">
      <c r="F450" s="156"/>
      <c r="G450" s="156"/>
      <c r="H450" s="156"/>
      <c r="I450" s="156"/>
      <c r="J450" s="156"/>
      <c r="K450" s="156"/>
      <c r="L450" s="156"/>
      <c r="M450" s="156"/>
      <c r="N450" s="156"/>
      <c r="O450" s="156"/>
      <c r="P450" s="156"/>
      <c r="Q450" s="156"/>
      <c r="R450" s="156"/>
      <c r="S450" s="156"/>
      <c r="T450" s="156"/>
      <c r="U450" s="156"/>
      <c r="V450" s="156"/>
      <c r="W450" s="156"/>
      <c r="X450" s="156"/>
      <c r="Y450" s="156"/>
      <c r="Z450" s="156"/>
    </row>
    <row r="451" spans="6:26" x14ac:dyDescent="0.2">
      <c r="F451" s="156"/>
      <c r="G451" s="156"/>
      <c r="H451" s="156"/>
      <c r="I451" s="156"/>
      <c r="J451" s="156"/>
      <c r="K451" s="156"/>
      <c r="L451" s="156"/>
      <c r="M451" s="156"/>
      <c r="N451" s="156"/>
      <c r="O451" s="156"/>
      <c r="P451" s="156"/>
      <c r="Q451" s="156"/>
      <c r="R451" s="156"/>
      <c r="S451" s="156"/>
      <c r="T451" s="156"/>
      <c r="U451" s="156"/>
      <c r="V451" s="156"/>
      <c r="W451" s="156"/>
      <c r="X451" s="156"/>
      <c r="Y451" s="156"/>
      <c r="Z451" s="156"/>
    </row>
    <row r="452" spans="6:26" x14ac:dyDescent="0.2">
      <c r="F452" s="156"/>
      <c r="G452" s="156"/>
      <c r="H452" s="156"/>
      <c r="I452" s="156"/>
      <c r="J452" s="156"/>
      <c r="K452" s="156"/>
      <c r="L452" s="156"/>
      <c r="M452" s="156"/>
      <c r="N452" s="156"/>
      <c r="O452" s="156"/>
      <c r="P452" s="156"/>
      <c r="Q452" s="156"/>
      <c r="R452" s="156"/>
      <c r="S452" s="156"/>
      <c r="T452" s="156"/>
      <c r="U452" s="156"/>
      <c r="V452" s="156"/>
      <c r="W452" s="156"/>
      <c r="X452" s="156"/>
      <c r="Y452" s="156"/>
      <c r="Z452" s="156"/>
    </row>
    <row r="453" spans="6:26" x14ac:dyDescent="0.2">
      <c r="F453" s="156"/>
      <c r="G453" s="156"/>
      <c r="H453" s="156"/>
      <c r="I453" s="156"/>
      <c r="J453" s="156"/>
      <c r="K453" s="156"/>
      <c r="L453" s="156"/>
      <c r="M453" s="156"/>
      <c r="N453" s="156"/>
      <c r="O453" s="156"/>
      <c r="P453" s="156"/>
      <c r="Q453" s="156"/>
      <c r="R453" s="156"/>
      <c r="S453" s="156"/>
      <c r="T453" s="156"/>
      <c r="U453" s="156"/>
      <c r="V453" s="156"/>
      <c r="W453" s="156"/>
      <c r="X453" s="156"/>
      <c r="Y453" s="156"/>
      <c r="Z453" s="156"/>
    </row>
    <row r="454" spans="6:26" x14ac:dyDescent="0.2">
      <c r="F454" s="156"/>
      <c r="G454" s="156"/>
      <c r="H454" s="156"/>
      <c r="I454" s="156"/>
      <c r="J454" s="156"/>
      <c r="K454" s="156"/>
      <c r="L454" s="156"/>
      <c r="M454" s="156"/>
      <c r="N454" s="156"/>
      <c r="O454" s="156"/>
      <c r="P454" s="156"/>
      <c r="Q454" s="156"/>
      <c r="R454" s="156"/>
      <c r="S454" s="156"/>
      <c r="T454" s="156"/>
      <c r="U454" s="156"/>
      <c r="V454" s="156"/>
      <c r="W454" s="156"/>
      <c r="X454" s="156"/>
      <c r="Y454" s="156"/>
      <c r="Z454" s="156"/>
    </row>
    <row r="455" spans="6:26" x14ac:dyDescent="0.2">
      <c r="F455" s="156"/>
      <c r="G455" s="156"/>
      <c r="H455" s="156"/>
      <c r="I455" s="156"/>
      <c r="J455" s="156"/>
      <c r="K455" s="156"/>
      <c r="L455" s="156"/>
      <c r="M455" s="156"/>
      <c r="N455" s="156"/>
      <c r="O455" s="156"/>
      <c r="P455" s="156"/>
      <c r="Q455" s="156"/>
      <c r="R455" s="156"/>
      <c r="S455" s="156"/>
      <c r="T455" s="156"/>
      <c r="U455" s="156"/>
      <c r="V455" s="156"/>
      <c r="W455" s="156"/>
      <c r="X455" s="156"/>
      <c r="Y455" s="156"/>
      <c r="Z455" s="156"/>
    </row>
    <row r="456" spans="6:26" x14ac:dyDescent="0.2">
      <c r="F456" s="156"/>
      <c r="G456" s="156"/>
      <c r="H456" s="156"/>
      <c r="I456" s="156"/>
      <c r="J456" s="156"/>
      <c r="K456" s="156"/>
      <c r="L456" s="156"/>
      <c r="M456" s="156"/>
      <c r="N456" s="156"/>
      <c r="O456" s="156"/>
      <c r="P456" s="156"/>
      <c r="Q456" s="156"/>
      <c r="R456" s="156"/>
      <c r="S456" s="156"/>
      <c r="T456" s="156"/>
      <c r="U456" s="156"/>
      <c r="V456" s="156"/>
      <c r="W456" s="156"/>
      <c r="X456" s="156"/>
      <c r="Y456" s="156"/>
      <c r="Z456" s="156"/>
    </row>
    <row r="457" spans="6:26" x14ac:dyDescent="0.2">
      <c r="F457" s="156"/>
      <c r="G457" s="156"/>
      <c r="H457" s="156"/>
      <c r="I457" s="156"/>
      <c r="J457" s="156"/>
      <c r="K457" s="156"/>
      <c r="L457" s="156"/>
      <c r="M457" s="156"/>
      <c r="N457" s="156"/>
      <c r="O457" s="156"/>
      <c r="P457" s="156"/>
      <c r="Q457" s="156"/>
      <c r="R457" s="156"/>
      <c r="S457" s="156"/>
      <c r="T457" s="156"/>
      <c r="U457" s="156"/>
      <c r="V457" s="156"/>
      <c r="W457" s="156"/>
      <c r="X457" s="156"/>
      <c r="Y457" s="156"/>
      <c r="Z457" s="156"/>
    </row>
    <row r="458" spans="6:26" x14ac:dyDescent="0.2">
      <c r="F458" s="156"/>
      <c r="G458" s="156"/>
      <c r="H458" s="156"/>
      <c r="I458" s="156"/>
      <c r="J458" s="156"/>
      <c r="K458" s="156"/>
      <c r="L458" s="156"/>
      <c r="M458" s="156"/>
      <c r="N458" s="156"/>
      <c r="O458" s="156"/>
      <c r="P458" s="156"/>
      <c r="Q458" s="156"/>
      <c r="R458" s="156"/>
      <c r="S458" s="156"/>
      <c r="T458" s="156"/>
      <c r="U458" s="156"/>
      <c r="V458" s="156"/>
      <c r="W458" s="156"/>
      <c r="X458" s="156"/>
      <c r="Y458" s="156"/>
      <c r="Z458" s="156"/>
    </row>
    <row r="459" spans="6:26" x14ac:dyDescent="0.2">
      <c r="F459" s="156"/>
      <c r="G459" s="156"/>
      <c r="H459" s="156"/>
      <c r="I459" s="156"/>
      <c r="J459" s="156"/>
      <c r="K459" s="156"/>
      <c r="L459" s="156"/>
      <c r="M459" s="156"/>
      <c r="N459" s="156"/>
      <c r="O459" s="156"/>
      <c r="P459" s="156"/>
      <c r="Q459" s="156"/>
      <c r="R459" s="156"/>
      <c r="S459" s="156"/>
      <c r="T459" s="156"/>
      <c r="U459" s="156"/>
      <c r="V459" s="156"/>
      <c r="W459" s="156"/>
      <c r="X459" s="156"/>
      <c r="Y459" s="156"/>
      <c r="Z459" s="156"/>
    </row>
    <row r="460" spans="6:26" x14ac:dyDescent="0.2">
      <c r="F460" s="156"/>
      <c r="G460" s="156"/>
      <c r="H460" s="156"/>
      <c r="I460" s="156"/>
      <c r="J460" s="156"/>
      <c r="K460" s="156"/>
      <c r="L460" s="156"/>
      <c r="M460" s="156"/>
      <c r="N460" s="156"/>
      <c r="O460" s="156"/>
      <c r="P460" s="156"/>
      <c r="Q460" s="156"/>
      <c r="R460" s="156"/>
      <c r="S460" s="156"/>
      <c r="T460" s="156"/>
      <c r="U460" s="156"/>
      <c r="V460" s="156"/>
      <c r="W460" s="156"/>
      <c r="X460" s="156"/>
      <c r="Y460" s="156"/>
      <c r="Z460" s="156"/>
    </row>
    <row r="461" spans="6:26" x14ac:dyDescent="0.2">
      <c r="F461" s="156"/>
      <c r="G461" s="156"/>
      <c r="H461" s="156"/>
      <c r="I461" s="156"/>
      <c r="J461" s="156"/>
      <c r="K461" s="156"/>
      <c r="L461" s="156"/>
      <c r="M461" s="156"/>
      <c r="N461" s="156"/>
      <c r="O461" s="156"/>
      <c r="P461" s="156"/>
      <c r="Q461" s="156"/>
      <c r="R461" s="156"/>
      <c r="S461" s="156"/>
      <c r="T461" s="156"/>
      <c r="U461" s="156"/>
      <c r="V461" s="156"/>
      <c r="W461" s="156"/>
      <c r="X461" s="156"/>
      <c r="Y461" s="156"/>
      <c r="Z461" s="156"/>
    </row>
    <row r="462" spans="6:26" x14ac:dyDescent="0.2">
      <c r="F462" s="156"/>
      <c r="G462" s="156"/>
      <c r="H462" s="156"/>
      <c r="I462" s="156"/>
      <c r="J462" s="156"/>
      <c r="K462" s="156"/>
      <c r="L462" s="156"/>
      <c r="M462" s="156"/>
      <c r="N462" s="156"/>
      <c r="O462" s="156"/>
      <c r="P462" s="156"/>
      <c r="Q462" s="156"/>
      <c r="R462" s="156"/>
      <c r="S462" s="156"/>
      <c r="T462" s="156"/>
      <c r="U462" s="156"/>
      <c r="V462" s="156"/>
      <c r="W462" s="156"/>
      <c r="X462" s="156"/>
      <c r="Y462" s="156"/>
      <c r="Z462" s="156"/>
    </row>
    <row r="463" spans="6:26" x14ac:dyDescent="0.2">
      <c r="F463" s="156"/>
      <c r="G463" s="156"/>
      <c r="H463" s="156"/>
      <c r="I463" s="156"/>
      <c r="J463" s="156"/>
      <c r="K463" s="156"/>
      <c r="L463" s="156"/>
      <c r="M463" s="156"/>
      <c r="N463" s="156"/>
      <c r="O463" s="156"/>
      <c r="P463" s="156"/>
      <c r="Q463" s="156"/>
      <c r="R463" s="156"/>
      <c r="S463" s="156"/>
      <c r="T463" s="156"/>
      <c r="U463" s="156"/>
      <c r="V463" s="156"/>
      <c r="W463" s="156"/>
      <c r="X463" s="156"/>
      <c r="Y463" s="156"/>
      <c r="Z463" s="156"/>
    </row>
    <row r="464" spans="6:26" x14ac:dyDescent="0.2">
      <c r="F464" s="156"/>
      <c r="G464" s="156"/>
      <c r="H464" s="156"/>
      <c r="I464" s="156"/>
      <c r="J464" s="156"/>
      <c r="K464" s="156"/>
      <c r="L464" s="156"/>
      <c r="M464" s="156"/>
      <c r="N464" s="156"/>
      <c r="O464" s="156"/>
      <c r="P464" s="156"/>
      <c r="Q464" s="156"/>
      <c r="R464" s="156"/>
      <c r="S464" s="156"/>
      <c r="T464" s="156"/>
      <c r="U464" s="156"/>
      <c r="V464" s="156"/>
      <c r="W464" s="156"/>
      <c r="X464" s="156"/>
      <c r="Y464" s="156"/>
      <c r="Z464" s="156"/>
    </row>
    <row r="465" spans="6:26" x14ac:dyDescent="0.2">
      <c r="F465" s="156"/>
      <c r="G465" s="156"/>
      <c r="H465" s="156"/>
      <c r="I465" s="156"/>
      <c r="J465" s="156"/>
      <c r="K465" s="156"/>
      <c r="L465" s="156"/>
      <c r="M465" s="156"/>
      <c r="N465" s="156"/>
      <c r="O465" s="156"/>
      <c r="P465" s="156"/>
      <c r="Q465" s="156"/>
      <c r="R465" s="156"/>
      <c r="S465" s="156"/>
      <c r="T465" s="156"/>
      <c r="U465" s="156"/>
      <c r="V465" s="156"/>
      <c r="W465" s="156"/>
      <c r="X465" s="156"/>
      <c r="Y465" s="156"/>
      <c r="Z465" s="156"/>
    </row>
    <row r="466" spans="6:26" x14ac:dyDescent="0.2">
      <c r="F466" s="156"/>
      <c r="G466" s="156"/>
      <c r="H466" s="156"/>
      <c r="I466" s="156"/>
      <c r="J466" s="156"/>
      <c r="K466" s="156"/>
      <c r="L466" s="156"/>
      <c r="M466" s="156"/>
      <c r="N466" s="156"/>
      <c r="O466" s="156"/>
      <c r="P466" s="156"/>
      <c r="Q466" s="156"/>
      <c r="R466" s="156"/>
      <c r="S466" s="156"/>
      <c r="T466" s="156"/>
      <c r="U466" s="156"/>
      <c r="V466" s="156"/>
      <c r="W466" s="156"/>
      <c r="X466" s="156"/>
      <c r="Y466" s="156"/>
      <c r="Z466" s="156"/>
    </row>
    <row r="467" spans="6:26" x14ac:dyDescent="0.2">
      <c r="F467" s="156"/>
      <c r="G467" s="156"/>
      <c r="H467" s="156"/>
      <c r="I467" s="156"/>
      <c r="J467" s="156"/>
      <c r="K467" s="156"/>
      <c r="L467" s="156"/>
      <c r="M467" s="156"/>
      <c r="N467" s="156"/>
      <c r="O467" s="156"/>
      <c r="P467" s="156"/>
      <c r="Q467" s="156"/>
      <c r="R467" s="156"/>
      <c r="S467" s="156"/>
      <c r="T467" s="156"/>
      <c r="U467" s="156"/>
      <c r="V467" s="156"/>
      <c r="W467" s="156"/>
      <c r="X467" s="156"/>
      <c r="Y467" s="156"/>
      <c r="Z467" s="156"/>
    </row>
    <row r="468" spans="6:26" x14ac:dyDescent="0.2">
      <c r="F468" s="156"/>
      <c r="G468" s="156"/>
      <c r="H468" s="156"/>
      <c r="I468" s="156"/>
      <c r="J468" s="156"/>
      <c r="K468" s="156"/>
      <c r="L468" s="156"/>
      <c r="M468" s="156"/>
      <c r="N468" s="156"/>
      <c r="O468" s="156"/>
      <c r="P468" s="156"/>
      <c r="Q468" s="156"/>
      <c r="R468" s="156"/>
      <c r="S468" s="156"/>
      <c r="T468" s="156"/>
      <c r="U468" s="156"/>
      <c r="V468" s="156"/>
      <c r="W468" s="156"/>
      <c r="X468" s="156"/>
      <c r="Y468" s="156"/>
      <c r="Z468" s="156"/>
    </row>
    <row r="469" spans="6:26" x14ac:dyDescent="0.2">
      <c r="F469" s="156"/>
      <c r="G469" s="156"/>
      <c r="H469" s="156"/>
      <c r="I469" s="156"/>
      <c r="J469" s="156"/>
      <c r="K469" s="156"/>
      <c r="L469" s="156"/>
      <c r="M469" s="156"/>
      <c r="N469" s="156"/>
      <c r="O469" s="156"/>
      <c r="P469" s="156"/>
      <c r="Q469" s="156"/>
      <c r="R469" s="156"/>
      <c r="S469" s="156"/>
      <c r="T469" s="156"/>
      <c r="U469" s="156"/>
      <c r="V469" s="156"/>
      <c r="W469" s="156"/>
      <c r="X469" s="156"/>
      <c r="Y469" s="156"/>
      <c r="Z469" s="156"/>
    </row>
    <row r="470" spans="6:26" x14ac:dyDescent="0.2">
      <c r="F470" s="156"/>
      <c r="G470" s="156"/>
      <c r="H470" s="156"/>
      <c r="I470" s="156"/>
      <c r="J470" s="156"/>
      <c r="K470" s="156"/>
      <c r="L470" s="156"/>
      <c r="M470" s="156"/>
      <c r="N470" s="156"/>
      <c r="O470" s="156"/>
      <c r="P470" s="156"/>
      <c r="Q470" s="156"/>
      <c r="R470" s="156"/>
      <c r="S470" s="156"/>
      <c r="T470" s="156"/>
      <c r="U470" s="156"/>
      <c r="V470" s="156"/>
      <c r="W470" s="156"/>
      <c r="X470" s="156"/>
      <c r="Y470" s="156"/>
      <c r="Z470" s="156"/>
    </row>
    <row r="471" spans="6:26" x14ac:dyDescent="0.2">
      <c r="F471" s="156"/>
      <c r="G471" s="156"/>
      <c r="H471" s="156"/>
      <c r="I471" s="156"/>
      <c r="J471" s="156"/>
      <c r="K471" s="156"/>
      <c r="L471" s="156"/>
      <c r="M471" s="156"/>
      <c r="N471" s="156"/>
      <c r="O471" s="156"/>
      <c r="P471" s="156"/>
      <c r="Q471" s="156"/>
      <c r="R471" s="156"/>
      <c r="S471" s="156"/>
      <c r="T471" s="156"/>
      <c r="U471" s="156"/>
      <c r="V471" s="156"/>
      <c r="W471" s="156"/>
      <c r="X471" s="156"/>
      <c r="Y471" s="156"/>
      <c r="Z471" s="156"/>
    </row>
    <row r="472" spans="6:26" x14ac:dyDescent="0.2">
      <c r="F472" s="156"/>
      <c r="G472" s="156"/>
      <c r="H472" s="156"/>
      <c r="I472" s="156"/>
      <c r="J472" s="156"/>
      <c r="K472" s="156"/>
      <c r="L472" s="156"/>
      <c r="M472" s="156"/>
      <c r="N472" s="156"/>
      <c r="O472" s="156"/>
      <c r="P472" s="156"/>
      <c r="Q472" s="156"/>
      <c r="R472" s="156"/>
      <c r="S472" s="156"/>
      <c r="T472" s="156"/>
      <c r="U472" s="156"/>
      <c r="V472" s="156"/>
      <c r="W472" s="156"/>
      <c r="X472" s="156"/>
      <c r="Y472" s="156"/>
      <c r="Z472" s="156"/>
    </row>
    <row r="473" spans="6:26" x14ac:dyDescent="0.2">
      <c r="F473" s="156"/>
      <c r="G473" s="156"/>
      <c r="H473" s="156"/>
      <c r="I473" s="156"/>
      <c r="J473" s="156"/>
      <c r="K473" s="156"/>
      <c r="L473" s="156"/>
      <c r="M473" s="156"/>
      <c r="N473" s="156"/>
      <c r="O473" s="156"/>
      <c r="P473" s="156"/>
      <c r="Q473" s="156"/>
      <c r="R473" s="156"/>
      <c r="S473" s="156"/>
      <c r="T473" s="156"/>
      <c r="U473" s="156"/>
      <c r="V473" s="156"/>
      <c r="W473" s="156"/>
      <c r="X473" s="156"/>
      <c r="Y473" s="156"/>
      <c r="Z473" s="156"/>
    </row>
    <row r="474" spans="6:26" x14ac:dyDescent="0.2">
      <c r="F474" s="156"/>
      <c r="G474" s="156"/>
      <c r="H474" s="156"/>
      <c r="I474" s="156"/>
      <c r="J474" s="156"/>
      <c r="K474" s="156"/>
      <c r="L474" s="156"/>
      <c r="M474" s="156"/>
      <c r="N474" s="156"/>
      <c r="O474" s="156"/>
      <c r="P474" s="156"/>
      <c r="Q474" s="156"/>
      <c r="R474" s="156"/>
      <c r="S474" s="156"/>
      <c r="T474" s="156"/>
      <c r="U474" s="156"/>
      <c r="V474" s="156"/>
      <c r="W474" s="156"/>
      <c r="X474" s="156"/>
      <c r="Y474" s="156"/>
      <c r="Z474" s="156"/>
    </row>
    <row r="475" spans="6:26" x14ac:dyDescent="0.2">
      <c r="F475" s="156"/>
      <c r="G475" s="156"/>
      <c r="H475" s="156"/>
      <c r="I475" s="156"/>
      <c r="J475" s="156"/>
      <c r="K475" s="156"/>
      <c r="L475" s="156"/>
      <c r="M475" s="156"/>
      <c r="N475" s="156"/>
      <c r="O475" s="156"/>
      <c r="P475" s="156"/>
      <c r="Q475" s="156"/>
      <c r="R475" s="156"/>
      <c r="S475" s="156"/>
      <c r="T475" s="156"/>
      <c r="U475" s="156"/>
      <c r="V475" s="156"/>
      <c r="W475" s="156"/>
      <c r="X475" s="156"/>
      <c r="Y475" s="156"/>
      <c r="Z475" s="156"/>
    </row>
    <row r="476" spans="6:26" x14ac:dyDescent="0.2">
      <c r="F476" s="156"/>
      <c r="G476" s="156"/>
      <c r="H476" s="156"/>
      <c r="I476" s="156"/>
      <c r="J476" s="156"/>
      <c r="K476" s="156"/>
      <c r="L476" s="156"/>
      <c r="M476" s="156"/>
      <c r="N476" s="156"/>
      <c r="O476" s="156"/>
      <c r="P476" s="156"/>
      <c r="Q476" s="156"/>
      <c r="R476" s="156"/>
      <c r="S476" s="156"/>
      <c r="T476" s="156"/>
      <c r="U476" s="156"/>
      <c r="V476" s="156"/>
      <c r="W476" s="156"/>
      <c r="X476" s="156"/>
      <c r="Y476" s="156"/>
      <c r="Z476" s="156"/>
    </row>
    <row r="477" spans="6:26" x14ac:dyDescent="0.2">
      <c r="F477" s="156"/>
      <c r="G477" s="156"/>
      <c r="H477" s="156"/>
      <c r="I477" s="156"/>
      <c r="J477" s="156"/>
      <c r="K477" s="156"/>
      <c r="L477" s="156"/>
      <c r="M477" s="156"/>
      <c r="N477" s="156"/>
      <c r="O477" s="156"/>
      <c r="P477" s="156"/>
      <c r="Q477" s="156"/>
      <c r="R477" s="156"/>
      <c r="S477" s="156"/>
      <c r="T477" s="156"/>
      <c r="U477" s="156"/>
      <c r="V477" s="156"/>
      <c r="W477" s="156"/>
      <c r="X477" s="156"/>
      <c r="Y477" s="156"/>
      <c r="Z477" s="156"/>
    </row>
    <row r="478" spans="6:26" x14ac:dyDescent="0.2">
      <c r="F478" s="156"/>
      <c r="G478" s="156"/>
      <c r="H478" s="156"/>
      <c r="I478" s="156"/>
      <c r="J478" s="156"/>
      <c r="K478" s="156"/>
      <c r="L478" s="156"/>
      <c r="M478" s="156"/>
      <c r="N478" s="156"/>
      <c r="O478" s="156"/>
      <c r="P478" s="156"/>
      <c r="Q478" s="156"/>
      <c r="R478" s="156"/>
      <c r="S478" s="156"/>
      <c r="T478" s="156"/>
      <c r="U478" s="156"/>
      <c r="V478" s="156"/>
      <c r="W478" s="156"/>
      <c r="X478" s="156"/>
      <c r="Y478" s="156"/>
      <c r="Z478" s="156"/>
    </row>
    <row r="479" spans="6:26" x14ac:dyDescent="0.2">
      <c r="F479" s="156"/>
      <c r="G479" s="156"/>
      <c r="H479" s="156"/>
      <c r="I479" s="156"/>
      <c r="J479" s="156"/>
      <c r="K479" s="156"/>
      <c r="L479" s="156"/>
      <c r="M479" s="156"/>
      <c r="N479" s="156"/>
      <c r="O479" s="156"/>
      <c r="P479" s="156"/>
      <c r="Q479" s="156"/>
      <c r="R479" s="156"/>
      <c r="S479" s="156"/>
      <c r="T479" s="156"/>
      <c r="U479" s="156"/>
      <c r="V479" s="156"/>
      <c r="W479" s="156"/>
      <c r="X479" s="156"/>
      <c r="Y479" s="156"/>
      <c r="Z479" s="156"/>
    </row>
    <row r="480" spans="6:26" x14ac:dyDescent="0.2">
      <c r="F480" s="156"/>
      <c r="G480" s="156"/>
      <c r="H480" s="156"/>
      <c r="I480" s="156"/>
      <c r="J480" s="156"/>
      <c r="K480" s="156"/>
      <c r="L480" s="156"/>
      <c r="M480" s="156"/>
      <c r="N480" s="156"/>
      <c r="O480" s="156"/>
      <c r="P480" s="156"/>
      <c r="Q480" s="156"/>
      <c r="R480" s="156"/>
      <c r="S480" s="156"/>
      <c r="T480" s="156"/>
      <c r="U480" s="156"/>
      <c r="V480" s="156"/>
      <c r="W480" s="156"/>
      <c r="X480" s="156"/>
      <c r="Y480" s="156"/>
      <c r="Z480" s="156"/>
    </row>
    <row r="481" spans="6:26" x14ac:dyDescent="0.2">
      <c r="F481" s="156"/>
      <c r="G481" s="156"/>
      <c r="H481" s="156"/>
      <c r="I481" s="156"/>
      <c r="J481" s="156"/>
      <c r="K481" s="156"/>
      <c r="L481" s="156"/>
      <c r="M481" s="156"/>
      <c r="N481" s="156"/>
      <c r="O481" s="156"/>
      <c r="P481" s="156"/>
      <c r="Q481" s="156"/>
      <c r="R481" s="156"/>
      <c r="S481" s="156"/>
      <c r="T481" s="156"/>
      <c r="U481" s="156"/>
      <c r="V481" s="156"/>
      <c r="W481" s="156"/>
      <c r="X481" s="156"/>
      <c r="Y481" s="156"/>
      <c r="Z481" s="156"/>
    </row>
    <row r="482" spans="6:26" x14ac:dyDescent="0.2">
      <c r="F482" s="156"/>
      <c r="G482" s="156"/>
      <c r="H482" s="156"/>
      <c r="I482" s="156"/>
      <c r="J482" s="156"/>
      <c r="K482" s="156"/>
      <c r="L482" s="156"/>
      <c r="M482" s="156"/>
      <c r="N482" s="156"/>
      <c r="O482" s="156"/>
      <c r="P482" s="156"/>
      <c r="Q482" s="156"/>
      <c r="R482" s="156"/>
      <c r="S482" s="156"/>
      <c r="T482" s="156"/>
      <c r="U482" s="156"/>
      <c r="V482" s="156"/>
      <c r="W482" s="156"/>
      <c r="X482" s="156"/>
      <c r="Y482" s="156"/>
      <c r="Z482" s="156"/>
    </row>
    <row r="483" spans="6:26" x14ac:dyDescent="0.2">
      <c r="F483" s="156"/>
      <c r="G483" s="156"/>
      <c r="H483" s="156"/>
      <c r="I483" s="156"/>
      <c r="J483" s="156"/>
      <c r="K483" s="156"/>
      <c r="L483" s="156"/>
      <c r="M483" s="156"/>
      <c r="N483" s="156"/>
      <c r="O483" s="156"/>
      <c r="P483" s="156"/>
      <c r="Q483" s="156"/>
      <c r="R483" s="156"/>
      <c r="S483" s="156"/>
      <c r="T483" s="156"/>
      <c r="U483" s="156"/>
      <c r="V483" s="156"/>
      <c r="W483" s="156"/>
      <c r="X483" s="156"/>
      <c r="Y483" s="156"/>
      <c r="Z483" s="156"/>
    </row>
    <row r="484" spans="6:26" x14ac:dyDescent="0.2">
      <c r="F484" s="156"/>
      <c r="G484" s="156"/>
      <c r="H484" s="156"/>
      <c r="I484" s="156"/>
      <c r="J484" s="156"/>
      <c r="K484" s="156"/>
      <c r="L484" s="156"/>
      <c r="M484" s="156"/>
      <c r="N484" s="156"/>
      <c r="O484" s="156"/>
      <c r="P484" s="156"/>
      <c r="Q484" s="156"/>
      <c r="R484" s="156"/>
      <c r="S484" s="156"/>
      <c r="T484" s="156"/>
      <c r="U484" s="156"/>
      <c r="V484" s="156"/>
      <c r="W484" s="156"/>
      <c r="X484" s="156"/>
      <c r="Y484" s="156"/>
      <c r="Z484" s="156"/>
    </row>
    <row r="485" spans="6:26" x14ac:dyDescent="0.2">
      <c r="F485" s="156"/>
      <c r="G485" s="156"/>
      <c r="H485" s="156"/>
      <c r="I485" s="156"/>
      <c r="J485" s="156"/>
      <c r="K485" s="156"/>
      <c r="L485" s="156"/>
      <c r="M485" s="156"/>
      <c r="N485" s="156"/>
      <c r="O485" s="156"/>
      <c r="P485" s="156"/>
      <c r="Q485" s="156"/>
      <c r="R485" s="156"/>
      <c r="S485" s="156"/>
      <c r="T485" s="156"/>
      <c r="U485" s="156"/>
      <c r="V485" s="156"/>
      <c r="W485" s="156"/>
      <c r="X485" s="156"/>
      <c r="Y485" s="156"/>
      <c r="Z485" s="156"/>
    </row>
    <row r="486" spans="6:26" x14ac:dyDescent="0.2">
      <c r="F486" s="156"/>
      <c r="G486" s="156"/>
      <c r="H486" s="156"/>
      <c r="I486" s="156"/>
      <c r="J486" s="156"/>
      <c r="K486" s="156"/>
      <c r="L486" s="156"/>
      <c r="M486" s="156"/>
      <c r="N486" s="156"/>
      <c r="O486" s="156"/>
      <c r="P486" s="156"/>
      <c r="Q486" s="156"/>
      <c r="R486" s="156"/>
      <c r="S486" s="156"/>
      <c r="T486" s="156"/>
      <c r="U486" s="156"/>
      <c r="V486" s="156"/>
      <c r="W486" s="156"/>
      <c r="X486" s="156"/>
      <c r="Y486" s="156"/>
      <c r="Z486" s="156"/>
    </row>
    <row r="487" spans="6:26" x14ac:dyDescent="0.2">
      <c r="F487" s="156"/>
      <c r="G487" s="156"/>
      <c r="H487" s="156"/>
      <c r="I487" s="156"/>
      <c r="J487" s="156"/>
      <c r="K487" s="156"/>
      <c r="L487" s="156"/>
      <c r="M487" s="156"/>
      <c r="N487" s="156"/>
      <c r="O487" s="156"/>
      <c r="P487" s="156"/>
      <c r="Q487" s="156"/>
      <c r="R487" s="156"/>
      <c r="S487" s="156"/>
      <c r="T487" s="156"/>
      <c r="U487" s="156"/>
      <c r="V487" s="156"/>
      <c r="W487" s="156"/>
      <c r="X487" s="156"/>
      <c r="Y487" s="156"/>
      <c r="Z487" s="156"/>
    </row>
    <row r="488" spans="6:26" x14ac:dyDescent="0.2">
      <c r="F488" s="156"/>
      <c r="G488" s="156"/>
      <c r="H488" s="156"/>
      <c r="I488" s="156"/>
      <c r="J488" s="156"/>
      <c r="K488" s="156"/>
      <c r="L488" s="156"/>
      <c r="M488" s="156"/>
      <c r="N488" s="156"/>
      <c r="O488" s="156"/>
      <c r="P488" s="156"/>
      <c r="Q488" s="156"/>
      <c r="R488" s="156"/>
      <c r="S488" s="156"/>
      <c r="T488" s="156"/>
      <c r="U488" s="156"/>
      <c r="V488" s="156"/>
      <c r="W488" s="156"/>
      <c r="X488" s="156"/>
      <c r="Y488" s="156"/>
      <c r="Z488" s="156"/>
    </row>
    <row r="489" spans="6:26" x14ac:dyDescent="0.2">
      <c r="F489" s="156"/>
      <c r="G489" s="156"/>
      <c r="H489" s="156"/>
      <c r="I489" s="156"/>
      <c r="J489" s="156"/>
      <c r="K489" s="156"/>
      <c r="L489" s="156"/>
      <c r="M489" s="156"/>
      <c r="N489" s="156"/>
      <c r="O489" s="156"/>
      <c r="P489" s="156"/>
      <c r="Q489" s="156"/>
      <c r="R489" s="156"/>
      <c r="S489" s="156"/>
      <c r="T489" s="156"/>
      <c r="U489" s="156"/>
      <c r="V489" s="156"/>
      <c r="W489" s="156"/>
      <c r="X489" s="156"/>
      <c r="Y489" s="156"/>
      <c r="Z489" s="156"/>
    </row>
    <row r="490" spans="6:26" x14ac:dyDescent="0.2">
      <c r="F490" s="156"/>
      <c r="G490" s="156"/>
      <c r="H490" s="156"/>
      <c r="I490" s="156"/>
      <c r="J490" s="156"/>
      <c r="K490" s="156"/>
      <c r="L490" s="156"/>
      <c r="M490" s="156"/>
      <c r="N490" s="156"/>
      <c r="O490" s="156"/>
      <c r="P490" s="156"/>
      <c r="Q490" s="156"/>
      <c r="R490" s="156"/>
      <c r="S490" s="156"/>
      <c r="T490" s="156"/>
      <c r="U490" s="156"/>
      <c r="V490" s="156"/>
      <c r="W490" s="156"/>
      <c r="X490" s="156"/>
      <c r="Y490" s="156"/>
      <c r="Z490" s="156"/>
    </row>
    <row r="491" spans="6:26" x14ac:dyDescent="0.2">
      <c r="F491" s="156"/>
      <c r="G491" s="156"/>
      <c r="H491" s="156"/>
      <c r="I491" s="156"/>
      <c r="J491" s="156"/>
      <c r="K491" s="156"/>
      <c r="L491" s="156"/>
      <c r="M491" s="156"/>
      <c r="N491" s="156"/>
      <c r="O491" s="156"/>
      <c r="P491" s="156"/>
      <c r="Q491" s="156"/>
      <c r="R491" s="156"/>
      <c r="S491" s="156"/>
      <c r="T491" s="156"/>
      <c r="U491" s="156"/>
      <c r="V491" s="156"/>
      <c r="W491" s="156"/>
      <c r="X491" s="156"/>
      <c r="Y491" s="156"/>
      <c r="Z491" s="156"/>
    </row>
    <row r="492" spans="6:26" x14ac:dyDescent="0.2">
      <c r="F492" s="156"/>
      <c r="G492" s="156"/>
      <c r="H492" s="156"/>
      <c r="I492" s="156"/>
      <c r="J492" s="156"/>
      <c r="K492" s="156"/>
      <c r="L492" s="156"/>
      <c r="M492" s="156"/>
      <c r="N492" s="156"/>
      <c r="O492" s="156"/>
      <c r="P492" s="156"/>
      <c r="Q492" s="156"/>
      <c r="R492" s="156"/>
      <c r="S492" s="156"/>
      <c r="T492" s="156"/>
      <c r="U492" s="156"/>
      <c r="V492" s="156"/>
      <c r="W492" s="156"/>
      <c r="X492" s="156"/>
      <c r="Y492" s="156"/>
      <c r="Z492" s="156"/>
    </row>
    <row r="493" spans="6:26" x14ac:dyDescent="0.2">
      <c r="F493" s="156"/>
      <c r="G493" s="156"/>
      <c r="H493" s="156"/>
      <c r="I493" s="156"/>
      <c r="J493" s="156"/>
      <c r="K493" s="156"/>
      <c r="L493" s="156"/>
      <c r="M493" s="156"/>
      <c r="N493" s="156"/>
      <c r="O493" s="156"/>
      <c r="P493" s="156"/>
      <c r="Q493" s="156"/>
      <c r="R493" s="156"/>
      <c r="S493" s="156"/>
      <c r="T493" s="156"/>
      <c r="U493" s="156"/>
      <c r="V493" s="156"/>
      <c r="W493" s="156"/>
      <c r="X493" s="156"/>
      <c r="Y493" s="156"/>
      <c r="Z493" s="156"/>
    </row>
    <row r="494" spans="6:26" x14ac:dyDescent="0.2">
      <c r="F494" s="156"/>
      <c r="G494" s="156"/>
      <c r="H494" s="156"/>
      <c r="I494" s="156"/>
      <c r="J494" s="156"/>
      <c r="K494" s="156"/>
      <c r="L494" s="156"/>
      <c r="M494" s="156"/>
      <c r="N494" s="156"/>
      <c r="O494" s="156"/>
      <c r="P494" s="156"/>
      <c r="Q494" s="156"/>
      <c r="R494" s="156"/>
      <c r="S494" s="156"/>
      <c r="T494" s="156"/>
      <c r="U494" s="156"/>
      <c r="V494" s="156"/>
      <c r="W494" s="156"/>
      <c r="X494" s="156"/>
      <c r="Y494" s="156"/>
      <c r="Z494" s="156"/>
    </row>
    <row r="495" spans="6:26" x14ac:dyDescent="0.2">
      <c r="F495" s="156"/>
      <c r="G495" s="156"/>
      <c r="H495" s="156"/>
      <c r="I495" s="156"/>
      <c r="J495" s="156"/>
      <c r="K495" s="156"/>
      <c r="L495" s="156"/>
      <c r="M495" s="156"/>
      <c r="N495" s="156"/>
      <c r="O495" s="156"/>
      <c r="P495" s="156"/>
      <c r="Q495" s="156"/>
      <c r="R495" s="156"/>
      <c r="S495" s="156"/>
      <c r="T495" s="156"/>
      <c r="U495" s="156"/>
      <c r="V495" s="156"/>
      <c r="W495" s="156"/>
      <c r="X495" s="156"/>
      <c r="Y495" s="156"/>
      <c r="Z495" s="156"/>
    </row>
    <row r="496" spans="6:26" x14ac:dyDescent="0.2">
      <c r="F496" s="156"/>
      <c r="G496" s="156"/>
      <c r="H496" s="156"/>
      <c r="I496" s="156"/>
      <c r="J496" s="156"/>
      <c r="K496" s="156"/>
      <c r="L496" s="156"/>
      <c r="M496" s="156"/>
      <c r="N496" s="156"/>
      <c r="O496" s="156"/>
      <c r="P496" s="156"/>
      <c r="Q496" s="156"/>
      <c r="R496" s="156"/>
      <c r="S496" s="156"/>
      <c r="T496" s="156"/>
      <c r="U496" s="156"/>
      <c r="V496" s="156"/>
      <c r="W496" s="156"/>
      <c r="X496" s="156"/>
      <c r="Y496" s="156"/>
      <c r="Z496" s="156"/>
    </row>
    <row r="497" spans="6:26" x14ac:dyDescent="0.2">
      <c r="F497" s="156"/>
      <c r="G497" s="156"/>
      <c r="H497" s="156"/>
      <c r="I497" s="156"/>
      <c r="J497" s="156"/>
      <c r="K497" s="156"/>
      <c r="L497" s="156"/>
      <c r="M497" s="156"/>
      <c r="N497" s="156"/>
      <c r="O497" s="156"/>
      <c r="P497" s="156"/>
      <c r="Q497" s="156"/>
      <c r="R497" s="156"/>
      <c r="S497" s="156"/>
      <c r="T497" s="156"/>
      <c r="U497" s="156"/>
      <c r="V497" s="156"/>
      <c r="W497" s="156"/>
      <c r="X497" s="156"/>
      <c r="Y497" s="156"/>
      <c r="Z497" s="156"/>
    </row>
    <row r="498" spans="6:26" x14ac:dyDescent="0.2">
      <c r="F498" s="156"/>
      <c r="G498" s="156"/>
      <c r="H498" s="156"/>
      <c r="I498" s="156"/>
      <c r="J498" s="156"/>
      <c r="K498" s="156"/>
      <c r="L498" s="156"/>
      <c r="M498" s="156"/>
      <c r="N498" s="156"/>
      <c r="O498" s="156"/>
      <c r="P498" s="156"/>
      <c r="Q498" s="156"/>
      <c r="R498" s="156"/>
      <c r="S498" s="156"/>
      <c r="T498" s="156"/>
      <c r="U498" s="156"/>
      <c r="V498" s="156"/>
      <c r="W498" s="156"/>
      <c r="X498" s="156"/>
      <c r="Y498" s="156"/>
      <c r="Z498" s="156"/>
    </row>
    <row r="499" spans="6:26" x14ac:dyDescent="0.2">
      <c r="F499" s="156"/>
      <c r="G499" s="156"/>
      <c r="H499" s="156"/>
      <c r="I499" s="156"/>
      <c r="J499" s="156"/>
      <c r="K499" s="156"/>
      <c r="L499" s="156"/>
      <c r="M499" s="156"/>
      <c r="N499" s="156"/>
      <c r="O499" s="156"/>
      <c r="P499" s="156"/>
      <c r="Q499" s="156"/>
      <c r="R499" s="156"/>
      <c r="S499" s="156"/>
      <c r="T499" s="156"/>
      <c r="U499" s="156"/>
      <c r="V499" s="156"/>
      <c r="W499" s="156"/>
      <c r="X499" s="156"/>
      <c r="Y499" s="156"/>
      <c r="Z499" s="156"/>
    </row>
    <row r="500" spans="6:26" x14ac:dyDescent="0.2">
      <c r="F500" s="156"/>
      <c r="G500" s="156"/>
      <c r="H500" s="156"/>
      <c r="I500" s="156"/>
      <c r="J500" s="156"/>
      <c r="K500" s="156"/>
      <c r="L500" s="156"/>
      <c r="M500" s="156"/>
      <c r="N500" s="156"/>
      <c r="O500" s="156"/>
      <c r="P500" s="156"/>
      <c r="Q500" s="156"/>
      <c r="R500" s="156"/>
      <c r="S500" s="156"/>
      <c r="T500" s="156"/>
      <c r="U500" s="156"/>
      <c r="V500" s="156"/>
      <c r="W500" s="156"/>
      <c r="X500" s="156"/>
      <c r="Y500" s="156"/>
      <c r="Z500" s="156"/>
    </row>
    <row r="501" spans="6:26" x14ac:dyDescent="0.2">
      <c r="F501" s="156"/>
      <c r="G501" s="156"/>
      <c r="H501" s="156"/>
      <c r="I501" s="156"/>
      <c r="J501" s="156"/>
      <c r="K501" s="156"/>
      <c r="L501" s="156"/>
      <c r="M501" s="156"/>
      <c r="N501" s="156"/>
      <c r="O501" s="156"/>
      <c r="P501" s="156"/>
      <c r="Q501" s="156"/>
      <c r="R501" s="156"/>
      <c r="S501" s="156"/>
      <c r="T501" s="156"/>
      <c r="U501" s="156"/>
      <c r="V501" s="156"/>
      <c r="W501" s="156"/>
      <c r="X501" s="156"/>
      <c r="Y501" s="156"/>
      <c r="Z501" s="156"/>
    </row>
    <row r="502" spans="6:26" x14ac:dyDescent="0.2">
      <c r="F502" s="156"/>
      <c r="G502" s="156"/>
      <c r="H502" s="156"/>
      <c r="I502" s="156"/>
      <c r="J502" s="156"/>
      <c r="K502" s="156"/>
      <c r="L502" s="156"/>
      <c r="M502" s="156"/>
      <c r="N502" s="156"/>
      <c r="O502" s="156"/>
      <c r="P502" s="156"/>
      <c r="Q502" s="156"/>
      <c r="R502" s="156"/>
      <c r="S502" s="156"/>
      <c r="T502" s="156"/>
      <c r="U502" s="156"/>
      <c r="V502" s="156"/>
      <c r="W502" s="156"/>
      <c r="X502" s="156"/>
      <c r="Y502" s="156"/>
      <c r="Z502" s="156"/>
    </row>
    <row r="503" spans="6:26" x14ac:dyDescent="0.2">
      <c r="F503" s="156"/>
      <c r="G503" s="156"/>
      <c r="H503" s="156"/>
      <c r="I503" s="156"/>
      <c r="J503" s="156"/>
      <c r="K503" s="156"/>
      <c r="L503" s="156"/>
      <c r="M503" s="156"/>
      <c r="N503" s="156"/>
      <c r="O503" s="156"/>
      <c r="P503" s="156"/>
      <c r="Q503" s="156"/>
      <c r="R503" s="156"/>
      <c r="S503" s="156"/>
      <c r="T503" s="156"/>
      <c r="U503" s="156"/>
      <c r="V503" s="156"/>
      <c r="W503" s="156"/>
      <c r="X503" s="156"/>
      <c r="Y503" s="156"/>
      <c r="Z503" s="156"/>
    </row>
    <row r="504" spans="6:26" x14ac:dyDescent="0.2">
      <c r="F504" s="156"/>
      <c r="G504" s="156"/>
      <c r="H504" s="156"/>
      <c r="I504" s="156"/>
      <c r="J504" s="156"/>
      <c r="K504" s="156"/>
      <c r="L504" s="156"/>
      <c r="M504" s="156"/>
      <c r="N504" s="156"/>
      <c r="O504" s="156"/>
      <c r="P504" s="156"/>
      <c r="Q504" s="156"/>
      <c r="R504" s="156"/>
      <c r="S504" s="156"/>
      <c r="T504" s="156"/>
      <c r="U504" s="156"/>
      <c r="V504" s="156"/>
      <c r="W504" s="156"/>
      <c r="X504" s="156"/>
      <c r="Y504" s="156"/>
      <c r="Z504" s="156"/>
    </row>
    <row r="505" spans="6:26" x14ac:dyDescent="0.2">
      <c r="F505" s="156"/>
      <c r="G505" s="156"/>
      <c r="H505" s="156"/>
      <c r="I505" s="156"/>
      <c r="J505" s="156"/>
      <c r="K505" s="156"/>
      <c r="L505" s="156"/>
      <c r="M505" s="156"/>
      <c r="N505" s="156"/>
      <c r="O505" s="156"/>
      <c r="P505" s="156"/>
      <c r="Q505" s="156"/>
      <c r="R505" s="156"/>
      <c r="S505" s="156"/>
      <c r="T505" s="156"/>
      <c r="U505" s="156"/>
      <c r="V505" s="156"/>
      <c r="W505" s="156"/>
      <c r="X505" s="156"/>
      <c r="Y505" s="156"/>
      <c r="Z505" s="156"/>
    </row>
    <row r="506" spans="6:26" x14ac:dyDescent="0.2">
      <c r="F506" s="156"/>
      <c r="G506" s="156"/>
      <c r="H506" s="156"/>
      <c r="I506" s="156"/>
      <c r="J506" s="156"/>
      <c r="K506" s="156"/>
      <c r="L506" s="156"/>
      <c r="M506" s="156"/>
      <c r="N506" s="156"/>
      <c r="O506" s="156"/>
      <c r="P506" s="156"/>
      <c r="Q506" s="156"/>
      <c r="R506" s="156"/>
      <c r="S506" s="156"/>
      <c r="T506" s="156"/>
      <c r="U506" s="156"/>
      <c r="V506" s="156"/>
      <c r="W506" s="156"/>
      <c r="X506" s="156"/>
      <c r="Y506" s="156"/>
      <c r="Z506" s="156"/>
    </row>
    <row r="507" spans="6:26" x14ac:dyDescent="0.2">
      <c r="F507" s="156"/>
      <c r="G507" s="156"/>
      <c r="H507" s="156"/>
      <c r="I507" s="156"/>
      <c r="J507" s="156"/>
      <c r="K507" s="156"/>
      <c r="L507" s="156"/>
      <c r="M507" s="156"/>
      <c r="N507" s="156"/>
      <c r="O507" s="156"/>
      <c r="P507" s="156"/>
      <c r="Q507" s="156"/>
      <c r="R507" s="156"/>
      <c r="S507" s="156"/>
      <c r="T507" s="156"/>
      <c r="U507" s="156"/>
      <c r="V507" s="156"/>
      <c r="W507" s="156"/>
      <c r="X507" s="156"/>
      <c r="Y507" s="156"/>
      <c r="Z507" s="156"/>
    </row>
    <row r="508" spans="6:26" x14ac:dyDescent="0.2">
      <c r="F508" s="156"/>
      <c r="G508" s="156"/>
      <c r="H508" s="156"/>
      <c r="I508" s="156"/>
      <c r="J508" s="156"/>
      <c r="K508" s="156"/>
      <c r="L508" s="156"/>
      <c r="M508" s="156"/>
      <c r="N508" s="156"/>
      <c r="O508" s="156"/>
      <c r="P508" s="156"/>
      <c r="Q508" s="156"/>
      <c r="R508" s="156"/>
      <c r="S508" s="156"/>
      <c r="T508" s="156"/>
      <c r="U508" s="156"/>
      <c r="V508" s="156"/>
      <c r="W508" s="156"/>
      <c r="X508" s="156"/>
      <c r="Y508" s="156"/>
      <c r="Z508" s="156"/>
    </row>
    <row r="509" spans="6:26" x14ac:dyDescent="0.2">
      <c r="F509" s="156"/>
      <c r="G509" s="156"/>
      <c r="H509" s="156"/>
      <c r="I509" s="156"/>
      <c r="J509" s="156"/>
      <c r="K509" s="156"/>
      <c r="L509" s="156"/>
      <c r="M509" s="156"/>
      <c r="N509" s="156"/>
      <c r="O509" s="156"/>
      <c r="P509" s="156"/>
      <c r="Q509" s="156"/>
      <c r="R509" s="156"/>
      <c r="S509" s="156"/>
      <c r="T509" s="156"/>
      <c r="U509" s="156"/>
      <c r="V509" s="156"/>
      <c r="W509" s="156"/>
      <c r="X509" s="156"/>
      <c r="Y509" s="156"/>
      <c r="Z509" s="156"/>
    </row>
    <row r="510" spans="6:26" x14ac:dyDescent="0.2">
      <c r="F510" s="156"/>
      <c r="G510" s="156"/>
      <c r="H510" s="156"/>
      <c r="I510" s="156"/>
      <c r="J510" s="156"/>
      <c r="K510" s="156"/>
      <c r="L510" s="156"/>
      <c r="M510" s="156"/>
      <c r="N510" s="156"/>
      <c r="O510" s="156"/>
      <c r="P510" s="156"/>
      <c r="Q510" s="156"/>
      <c r="R510" s="156"/>
      <c r="S510" s="156"/>
      <c r="T510" s="156"/>
      <c r="U510" s="156"/>
      <c r="V510" s="156"/>
      <c r="W510" s="156"/>
      <c r="X510" s="156"/>
      <c r="Y510" s="156"/>
      <c r="Z510" s="156"/>
    </row>
    <row r="511" spans="6:26" x14ac:dyDescent="0.2">
      <c r="F511" s="156"/>
      <c r="G511" s="156"/>
      <c r="H511" s="156"/>
      <c r="I511" s="156"/>
      <c r="J511" s="156"/>
      <c r="K511" s="156"/>
      <c r="L511" s="156"/>
      <c r="M511" s="156"/>
      <c r="N511" s="156"/>
      <c r="O511" s="156"/>
      <c r="P511" s="156"/>
      <c r="Q511" s="156"/>
      <c r="R511" s="156"/>
      <c r="S511" s="156"/>
      <c r="T511" s="156"/>
      <c r="U511" s="156"/>
      <c r="V511" s="156"/>
      <c r="W511" s="156"/>
      <c r="X511" s="156"/>
      <c r="Y511" s="156"/>
      <c r="Z511" s="156"/>
    </row>
    <row r="512" spans="6:26" x14ac:dyDescent="0.2">
      <c r="F512" s="156"/>
      <c r="G512" s="156"/>
      <c r="H512" s="156"/>
      <c r="I512" s="156"/>
      <c r="J512" s="156"/>
      <c r="K512" s="156"/>
      <c r="L512" s="156"/>
      <c r="M512" s="156"/>
      <c r="N512" s="156"/>
      <c r="O512" s="156"/>
      <c r="P512" s="156"/>
      <c r="Q512" s="156"/>
      <c r="R512" s="156"/>
      <c r="S512" s="156"/>
      <c r="T512" s="156"/>
      <c r="U512" s="156"/>
      <c r="V512" s="156"/>
      <c r="W512" s="156"/>
      <c r="X512" s="156"/>
      <c r="Y512" s="156"/>
      <c r="Z512" s="156"/>
    </row>
    <row r="513" spans="6:26" x14ac:dyDescent="0.2">
      <c r="F513" s="156"/>
      <c r="G513" s="156"/>
      <c r="H513" s="156"/>
      <c r="I513" s="156"/>
      <c r="J513" s="156"/>
      <c r="K513" s="156"/>
      <c r="L513" s="156"/>
      <c r="M513" s="156"/>
      <c r="N513" s="156"/>
      <c r="O513" s="156"/>
      <c r="P513" s="156"/>
      <c r="Q513" s="156"/>
      <c r="R513" s="156"/>
      <c r="S513" s="156"/>
      <c r="T513" s="156"/>
      <c r="U513" s="156"/>
      <c r="V513" s="156"/>
      <c r="W513" s="156"/>
      <c r="X513" s="156"/>
      <c r="Y513" s="156"/>
      <c r="Z513" s="156"/>
    </row>
    <row r="514" spans="6:26" x14ac:dyDescent="0.2">
      <c r="F514" s="156"/>
      <c r="G514" s="156"/>
      <c r="H514" s="156"/>
      <c r="I514" s="156"/>
      <c r="J514" s="156"/>
      <c r="K514" s="156"/>
      <c r="L514" s="156"/>
      <c r="M514" s="156"/>
      <c r="N514" s="156"/>
      <c r="O514" s="156"/>
      <c r="P514" s="156"/>
      <c r="Q514" s="156"/>
      <c r="R514" s="156"/>
      <c r="S514" s="156"/>
      <c r="T514" s="156"/>
      <c r="U514" s="156"/>
      <c r="V514" s="156"/>
      <c r="W514" s="156"/>
      <c r="X514" s="156"/>
      <c r="Y514" s="156"/>
      <c r="Z514" s="156"/>
    </row>
    <row r="515" spans="6:26" x14ac:dyDescent="0.2">
      <c r="F515" s="156"/>
      <c r="G515" s="156"/>
      <c r="H515" s="156"/>
      <c r="I515" s="156"/>
      <c r="J515" s="156"/>
      <c r="K515" s="156"/>
      <c r="L515" s="156"/>
      <c r="M515" s="156"/>
      <c r="N515" s="156"/>
      <c r="O515" s="156"/>
      <c r="P515" s="156"/>
      <c r="Q515" s="156"/>
      <c r="R515" s="156"/>
      <c r="S515" s="156"/>
      <c r="T515" s="156"/>
      <c r="U515" s="156"/>
      <c r="V515" s="156"/>
      <c r="W515" s="156"/>
      <c r="X515" s="156"/>
      <c r="Y515" s="156"/>
      <c r="Z515" s="156"/>
    </row>
    <row r="516" spans="6:26" x14ac:dyDescent="0.2">
      <c r="F516" s="156"/>
      <c r="G516" s="156"/>
      <c r="H516" s="156"/>
      <c r="I516" s="156"/>
      <c r="J516" s="156"/>
      <c r="K516" s="156"/>
      <c r="L516" s="156"/>
      <c r="M516" s="156"/>
      <c r="N516" s="156"/>
      <c r="O516" s="156"/>
      <c r="P516" s="156"/>
      <c r="Q516" s="156"/>
      <c r="R516" s="156"/>
      <c r="S516" s="156"/>
      <c r="T516" s="156"/>
      <c r="U516" s="156"/>
      <c r="V516" s="156"/>
      <c r="W516" s="156"/>
      <c r="X516" s="156"/>
      <c r="Y516" s="156"/>
      <c r="Z516" s="156"/>
    </row>
    <row r="517" spans="6:26" x14ac:dyDescent="0.2">
      <c r="F517" s="156"/>
      <c r="G517" s="156"/>
      <c r="H517" s="156"/>
      <c r="I517" s="156"/>
      <c r="J517" s="156"/>
      <c r="K517" s="156"/>
      <c r="L517" s="156"/>
      <c r="M517" s="156"/>
      <c r="N517" s="156"/>
      <c r="O517" s="156"/>
      <c r="P517" s="156"/>
      <c r="Q517" s="156"/>
      <c r="R517" s="156"/>
      <c r="S517" s="156"/>
      <c r="T517" s="156"/>
      <c r="U517" s="156"/>
      <c r="V517" s="156"/>
      <c r="W517" s="156"/>
      <c r="X517" s="156"/>
      <c r="Y517" s="156"/>
      <c r="Z517" s="156"/>
    </row>
    <row r="518" spans="6:26" x14ac:dyDescent="0.2">
      <c r="F518" s="156"/>
      <c r="G518" s="156"/>
      <c r="H518" s="156"/>
      <c r="I518" s="156"/>
      <c r="J518" s="156"/>
      <c r="K518" s="156"/>
      <c r="L518" s="156"/>
      <c r="M518" s="156"/>
      <c r="N518" s="156"/>
      <c r="O518" s="156"/>
      <c r="P518" s="156"/>
      <c r="Q518" s="156"/>
      <c r="R518" s="156"/>
      <c r="S518" s="156"/>
      <c r="T518" s="156"/>
      <c r="U518" s="156"/>
      <c r="V518" s="156"/>
      <c r="W518" s="156"/>
      <c r="X518" s="156"/>
      <c r="Y518" s="156"/>
      <c r="Z518" s="156"/>
    </row>
    <row r="519" spans="6:26" x14ac:dyDescent="0.2">
      <c r="F519" s="156"/>
      <c r="G519" s="156"/>
      <c r="H519" s="156"/>
      <c r="I519" s="156"/>
      <c r="J519" s="156"/>
      <c r="K519" s="156"/>
      <c r="L519" s="156"/>
      <c r="M519" s="156"/>
      <c r="N519" s="156"/>
      <c r="O519" s="156"/>
      <c r="P519" s="156"/>
      <c r="Q519" s="156"/>
      <c r="R519" s="156"/>
      <c r="S519" s="156"/>
      <c r="T519" s="156"/>
      <c r="U519" s="156"/>
      <c r="V519" s="156"/>
      <c r="W519" s="156"/>
      <c r="X519" s="156"/>
      <c r="Y519" s="156"/>
      <c r="Z519" s="156"/>
    </row>
    <row r="520" spans="6:26" x14ac:dyDescent="0.2">
      <c r="F520" s="156"/>
      <c r="G520" s="156"/>
      <c r="H520" s="156"/>
      <c r="I520" s="156"/>
      <c r="J520" s="156"/>
      <c r="K520" s="156"/>
      <c r="L520" s="156"/>
      <c r="M520" s="156"/>
      <c r="N520" s="156"/>
      <c r="O520" s="156"/>
      <c r="P520" s="156"/>
      <c r="Q520" s="156"/>
      <c r="R520" s="156"/>
      <c r="S520" s="156"/>
      <c r="T520" s="156"/>
      <c r="U520" s="156"/>
      <c r="V520" s="156"/>
      <c r="W520" s="156"/>
      <c r="X520" s="156"/>
      <c r="Y520" s="156"/>
      <c r="Z520" s="156"/>
    </row>
    <row r="521" spans="6:26" x14ac:dyDescent="0.2">
      <c r="F521" s="156"/>
      <c r="G521" s="156"/>
      <c r="H521" s="156"/>
      <c r="I521" s="156"/>
      <c r="J521" s="156"/>
      <c r="K521" s="156"/>
      <c r="L521" s="156"/>
      <c r="M521" s="156"/>
      <c r="N521" s="156"/>
      <c r="O521" s="156"/>
      <c r="P521" s="156"/>
      <c r="Q521" s="156"/>
      <c r="R521" s="156"/>
      <c r="S521" s="156"/>
      <c r="T521" s="156"/>
      <c r="U521" s="156"/>
      <c r="V521" s="156"/>
      <c r="W521" s="156"/>
      <c r="X521" s="156"/>
      <c r="Y521" s="156"/>
      <c r="Z521" s="156"/>
    </row>
    <row r="522" spans="6:26" x14ac:dyDescent="0.2">
      <c r="F522" s="156"/>
      <c r="G522" s="156"/>
      <c r="H522" s="156"/>
      <c r="I522" s="156"/>
      <c r="J522" s="156"/>
      <c r="K522" s="156"/>
      <c r="L522" s="156"/>
      <c r="M522" s="156"/>
      <c r="N522" s="156"/>
      <c r="O522" s="156"/>
      <c r="P522" s="156"/>
      <c r="Q522" s="156"/>
      <c r="R522" s="156"/>
      <c r="S522" s="156"/>
      <c r="T522" s="156"/>
      <c r="U522" s="156"/>
      <c r="V522" s="156"/>
      <c r="W522" s="156"/>
      <c r="X522" s="156"/>
      <c r="Y522" s="156"/>
      <c r="Z522" s="156"/>
    </row>
    <row r="523" spans="6:26" x14ac:dyDescent="0.2">
      <c r="F523" s="156"/>
      <c r="G523" s="156"/>
      <c r="H523" s="156"/>
      <c r="I523" s="156"/>
      <c r="J523" s="156"/>
      <c r="K523" s="156"/>
      <c r="L523" s="156"/>
      <c r="M523" s="156"/>
      <c r="N523" s="156"/>
      <c r="O523" s="156"/>
      <c r="P523" s="156"/>
      <c r="Q523" s="156"/>
      <c r="R523" s="156"/>
      <c r="S523" s="156"/>
      <c r="T523" s="156"/>
      <c r="U523" s="156"/>
      <c r="V523" s="156"/>
      <c r="W523" s="156"/>
      <c r="X523" s="156"/>
      <c r="Y523" s="156"/>
      <c r="Z523" s="156"/>
    </row>
    <row r="524" spans="6:26" x14ac:dyDescent="0.2">
      <c r="F524" s="156"/>
      <c r="G524" s="156"/>
      <c r="H524" s="156"/>
      <c r="I524" s="156"/>
      <c r="J524" s="156"/>
      <c r="K524" s="156"/>
      <c r="L524" s="156"/>
      <c r="M524" s="156"/>
      <c r="N524" s="156"/>
      <c r="O524" s="156"/>
      <c r="P524" s="156"/>
      <c r="Q524" s="156"/>
      <c r="R524" s="156"/>
      <c r="S524" s="156"/>
      <c r="T524" s="156"/>
      <c r="U524" s="156"/>
      <c r="V524" s="156"/>
      <c r="W524" s="156"/>
      <c r="X524" s="156"/>
      <c r="Y524" s="156"/>
      <c r="Z524" s="156"/>
    </row>
    <row r="525" spans="6:26" x14ac:dyDescent="0.2">
      <c r="F525" s="156"/>
      <c r="G525" s="156"/>
      <c r="H525" s="156"/>
      <c r="I525" s="156"/>
      <c r="J525" s="156"/>
      <c r="K525" s="156"/>
      <c r="L525" s="156"/>
      <c r="M525" s="156"/>
      <c r="N525" s="156"/>
      <c r="O525" s="156"/>
      <c r="P525" s="156"/>
      <c r="Q525" s="156"/>
      <c r="R525" s="156"/>
      <c r="S525" s="156"/>
      <c r="T525" s="156"/>
      <c r="U525" s="156"/>
      <c r="V525" s="156"/>
      <c r="W525" s="156"/>
      <c r="X525" s="156"/>
      <c r="Y525" s="156"/>
      <c r="Z525" s="156"/>
    </row>
    <row r="526" spans="6:26" x14ac:dyDescent="0.2">
      <c r="F526" s="156"/>
      <c r="G526" s="156"/>
      <c r="H526" s="156"/>
      <c r="I526" s="156"/>
      <c r="J526" s="156"/>
      <c r="K526" s="156"/>
      <c r="L526" s="156"/>
      <c r="M526" s="156"/>
      <c r="N526" s="156"/>
      <c r="O526" s="156"/>
      <c r="P526" s="156"/>
      <c r="Q526" s="156"/>
      <c r="R526" s="156"/>
      <c r="S526" s="156"/>
      <c r="T526" s="156"/>
      <c r="U526" s="156"/>
      <c r="V526" s="156"/>
      <c r="W526" s="156"/>
      <c r="X526" s="156"/>
      <c r="Y526" s="156"/>
      <c r="Z526" s="156"/>
    </row>
    <row r="527" spans="6:26" x14ac:dyDescent="0.2">
      <c r="F527" s="156"/>
      <c r="G527" s="156"/>
      <c r="H527" s="156"/>
      <c r="I527" s="156"/>
      <c r="J527" s="156"/>
      <c r="K527" s="156"/>
      <c r="L527" s="156"/>
      <c r="M527" s="156"/>
      <c r="N527" s="156"/>
      <c r="O527" s="156"/>
      <c r="P527" s="156"/>
      <c r="Q527" s="156"/>
      <c r="R527" s="156"/>
      <c r="S527" s="156"/>
      <c r="T527" s="156"/>
      <c r="U527" s="156"/>
      <c r="V527" s="156"/>
      <c r="W527" s="156"/>
      <c r="X527" s="156"/>
      <c r="Y527" s="156"/>
      <c r="Z527" s="156"/>
    </row>
    <row r="528" spans="6:26" x14ac:dyDescent="0.2">
      <c r="F528" s="156"/>
      <c r="G528" s="156"/>
      <c r="H528" s="156"/>
      <c r="I528" s="156"/>
      <c r="J528" s="156"/>
      <c r="K528" s="156"/>
      <c r="L528" s="156"/>
      <c r="M528" s="156"/>
      <c r="N528" s="156"/>
      <c r="O528" s="156"/>
      <c r="P528" s="156"/>
      <c r="Q528" s="156"/>
      <c r="R528" s="156"/>
      <c r="S528" s="156"/>
      <c r="T528" s="156"/>
      <c r="U528" s="156"/>
      <c r="V528" s="156"/>
      <c r="W528" s="156"/>
      <c r="X528" s="156"/>
      <c r="Y528" s="156"/>
      <c r="Z528" s="156"/>
    </row>
    <row r="529" spans="6:26" x14ac:dyDescent="0.2">
      <c r="F529" s="156"/>
      <c r="G529" s="156"/>
      <c r="H529" s="156"/>
      <c r="I529" s="156"/>
      <c r="J529" s="156"/>
      <c r="K529" s="156"/>
      <c r="L529" s="156"/>
      <c r="M529" s="156"/>
      <c r="N529" s="156"/>
      <c r="O529" s="156"/>
      <c r="P529" s="156"/>
      <c r="Q529" s="156"/>
      <c r="R529" s="156"/>
      <c r="S529" s="156"/>
      <c r="T529" s="156"/>
      <c r="U529" s="156"/>
      <c r="V529" s="156"/>
      <c r="W529" s="156"/>
      <c r="X529" s="156"/>
      <c r="Y529" s="156"/>
      <c r="Z529" s="156"/>
    </row>
    <row r="530" spans="6:26" x14ac:dyDescent="0.2">
      <c r="F530" s="156"/>
      <c r="G530" s="156"/>
      <c r="H530" s="156"/>
      <c r="I530" s="156"/>
      <c r="J530" s="156"/>
      <c r="K530" s="156"/>
      <c r="L530" s="156"/>
      <c r="M530" s="156"/>
      <c r="N530" s="156"/>
      <c r="O530" s="156"/>
      <c r="P530" s="156"/>
      <c r="Q530" s="156"/>
      <c r="R530" s="156"/>
      <c r="S530" s="156"/>
      <c r="T530" s="156"/>
      <c r="U530" s="156"/>
      <c r="V530" s="156"/>
      <c r="W530" s="156"/>
      <c r="X530" s="156"/>
      <c r="Y530" s="156"/>
      <c r="Z530" s="156"/>
    </row>
    <row r="531" spans="6:26" x14ac:dyDescent="0.2">
      <c r="F531" s="156"/>
      <c r="G531" s="156"/>
      <c r="H531" s="156"/>
      <c r="I531" s="156"/>
      <c r="J531" s="156"/>
      <c r="K531" s="156"/>
      <c r="L531" s="156"/>
      <c r="M531" s="156"/>
      <c r="N531" s="156"/>
      <c r="O531" s="156"/>
      <c r="P531" s="156"/>
      <c r="Q531" s="156"/>
      <c r="R531" s="156"/>
      <c r="S531" s="156"/>
      <c r="T531" s="156"/>
      <c r="U531" s="156"/>
      <c r="V531" s="156"/>
      <c r="W531" s="156"/>
      <c r="X531" s="156"/>
      <c r="Y531" s="156"/>
      <c r="Z531" s="156"/>
    </row>
    <row r="532" spans="6:26" x14ac:dyDescent="0.2">
      <c r="F532" s="156"/>
      <c r="G532" s="156"/>
      <c r="H532" s="156"/>
      <c r="I532" s="156"/>
      <c r="J532" s="156"/>
      <c r="K532" s="156"/>
      <c r="L532" s="156"/>
      <c r="M532" s="156"/>
      <c r="N532" s="156"/>
      <c r="O532" s="156"/>
      <c r="P532" s="156"/>
      <c r="Q532" s="156"/>
      <c r="R532" s="156"/>
      <c r="S532" s="156"/>
      <c r="T532" s="156"/>
      <c r="U532" s="156"/>
      <c r="V532" s="156"/>
      <c r="W532" s="156"/>
      <c r="X532" s="156"/>
      <c r="Y532" s="156"/>
      <c r="Z532" s="156"/>
    </row>
    <row r="533" spans="6:26" x14ac:dyDescent="0.2">
      <c r="F533" s="156"/>
      <c r="G533" s="156"/>
      <c r="H533" s="156"/>
      <c r="I533" s="156"/>
      <c r="J533" s="156"/>
      <c r="K533" s="156"/>
      <c r="L533" s="156"/>
      <c r="M533" s="156"/>
      <c r="N533" s="156"/>
      <c r="O533" s="156"/>
      <c r="P533" s="156"/>
      <c r="Q533" s="156"/>
      <c r="R533" s="156"/>
      <c r="S533" s="156"/>
      <c r="T533" s="156"/>
      <c r="U533" s="156"/>
      <c r="V533" s="156"/>
      <c r="W533" s="156"/>
      <c r="X533" s="156"/>
      <c r="Y533" s="156"/>
      <c r="Z533" s="156"/>
    </row>
    <row r="534" spans="6:26" x14ac:dyDescent="0.2">
      <c r="F534" s="156"/>
      <c r="G534" s="156"/>
      <c r="H534" s="156"/>
      <c r="I534" s="156"/>
      <c r="J534" s="156"/>
      <c r="K534" s="156"/>
      <c r="L534" s="156"/>
      <c r="M534" s="156"/>
      <c r="N534" s="156"/>
      <c r="O534" s="156"/>
      <c r="P534" s="156"/>
      <c r="Q534" s="156"/>
      <c r="R534" s="156"/>
      <c r="S534" s="156"/>
      <c r="T534" s="156"/>
      <c r="U534" s="156"/>
      <c r="V534" s="156"/>
      <c r="W534" s="156"/>
      <c r="X534" s="156"/>
      <c r="Y534" s="156"/>
      <c r="Z534" s="156"/>
    </row>
    <row r="535" spans="6:26" x14ac:dyDescent="0.2">
      <c r="F535" s="156"/>
      <c r="G535" s="156"/>
      <c r="H535" s="156"/>
      <c r="I535" s="156"/>
      <c r="J535" s="156"/>
      <c r="K535" s="156"/>
      <c r="L535" s="156"/>
      <c r="M535" s="156"/>
      <c r="N535" s="156"/>
      <c r="O535" s="156"/>
      <c r="P535" s="156"/>
      <c r="Q535" s="156"/>
      <c r="R535" s="156"/>
      <c r="S535" s="156"/>
      <c r="T535" s="156"/>
      <c r="U535" s="156"/>
      <c r="V535" s="156"/>
      <c r="W535" s="156"/>
      <c r="X535" s="156"/>
      <c r="Y535" s="156"/>
      <c r="Z535" s="156"/>
    </row>
    <row r="536" spans="6:26" x14ac:dyDescent="0.2">
      <c r="F536" s="156"/>
      <c r="G536" s="156"/>
      <c r="H536" s="156"/>
      <c r="I536" s="156"/>
      <c r="J536" s="156"/>
      <c r="K536" s="156"/>
      <c r="L536" s="156"/>
      <c r="M536" s="156"/>
      <c r="N536" s="156"/>
      <c r="O536" s="156"/>
      <c r="P536" s="156"/>
      <c r="Q536" s="156"/>
      <c r="R536" s="156"/>
      <c r="S536" s="156"/>
      <c r="T536" s="156"/>
      <c r="U536" s="156"/>
      <c r="V536" s="156"/>
      <c r="W536" s="156"/>
      <c r="X536" s="156"/>
      <c r="Y536" s="156"/>
      <c r="Z536" s="156"/>
    </row>
    <row r="537" spans="6:26" x14ac:dyDescent="0.2">
      <c r="F537" s="156"/>
      <c r="G537" s="156"/>
      <c r="H537" s="156"/>
      <c r="I537" s="156"/>
      <c r="J537" s="156"/>
      <c r="K537" s="156"/>
      <c r="L537" s="156"/>
      <c r="M537" s="156"/>
      <c r="N537" s="156"/>
      <c r="O537" s="156"/>
      <c r="P537" s="156"/>
      <c r="Q537" s="156"/>
      <c r="R537" s="156"/>
      <c r="S537" s="156"/>
      <c r="T537" s="156"/>
      <c r="U537" s="156"/>
      <c r="V537" s="156"/>
      <c r="W537" s="156"/>
      <c r="X537" s="156"/>
      <c r="Y537" s="156"/>
      <c r="Z537" s="156"/>
    </row>
    <row r="538" spans="6:26" x14ac:dyDescent="0.2">
      <c r="F538" s="156"/>
      <c r="G538" s="156"/>
      <c r="H538" s="156"/>
      <c r="I538" s="156"/>
      <c r="J538" s="156"/>
      <c r="K538" s="156"/>
      <c r="L538" s="156"/>
      <c r="M538" s="156"/>
      <c r="N538" s="156"/>
      <c r="O538" s="156"/>
      <c r="P538" s="156"/>
      <c r="Q538" s="156"/>
      <c r="R538" s="156"/>
      <c r="S538" s="156"/>
      <c r="T538" s="156"/>
      <c r="U538" s="156"/>
      <c r="V538" s="156"/>
      <c r="W538" s="156"/>
      <c r="X538" s="156"/>
      <c r="Y538" s="156"/>
      <c r="Z538" s="156"/>
    </row>
    <row r="539" spans="6:26" x14ac:dyDescent="0.2">
      <c r="F539" s="156"/>
      <c r="G539" s="156"/>
      <c r="H539" s="156"/>
      <c r="I539" s="156"/>
      <c r="J539" s="156"/>
      <c r="K539" s="156"/>
      <c r="L539" s="156"/>
      <c r="M539" s="156"/>
      <c r="N539" s="156"/>
      <c r="O539" s="156"/>
      <c r="P539" s="156"/>
      <c r="Q539" s="156"/>
      <c r="R539" s="156"/>
      <c r="S539" s="156"/>
      <c r="T539" s="156"/>
      <c r="U539" s="156"/>
      <c r="V539" s="156"/>
      <c r="W539" s="156"/>
      <c r="X539" s="156"/>
      <c r="Y539" s="156"/>
      <c r="Z539" s="156"/>
    </row>
    <row r="540" spans="6:26" x14ac:dyDescent="0.2">
      <c r="F540" s="156"/>
      <c r="G540" s="156"/>
      <c r="H540" s="156"/>
      <c r="I540" s="156"/>
      <c r="J540" s="156"/>
      <c r="K540" s="156"/>
      <c r="L540" s="156"/>
      <c r="M540" s="156"/>
      <c r="N540" s="156"/>
      <c r="O540" s="156"/>
      <c r="P540" s="156"/>
      <c r="Q540" s="156"/>
      <c r="R540" s="156"/>
      <c r="S540" s="156"/>
      <c r="T540" s="156"/>
      <c r="U540" s="156"/>
      <c r="V540" s="156"/>
      <c r="W540" s="156"/>
      <c r="X540" s="156"/>
      <c r="Y540" s="156"/>
      <c r="Z540" s="156"/>
    </row>
    <row r="541" spans="6:26" x14ac:dyDescent="0.2">
      <c r="F541" s="156"/>
      <c r="G541" s="156"/>
      <c r="H541" s="156"/>
      <c r="I541" s="156"/>
      <c r="J541" s="156"/>
      <c r="K541" s="156"/>
      <c r="L541" s="156"/>
      <c r="M541" s="156"/>
      <c r="N541" s="156"/>
      <c r="O541" s="156"/>
      <c r="P541" s="156"/>
      <c r="Q541" s="156"/>
      <c r="R541" s="156"/>
      <c r="S541" s="156"/>
      <c r="T541" s="156"/>
      <c r="U541" s="156"/>
      <c r="V541" s="156"/>
      <c r="W541" s="156"/>
      <c r="X541" s="156"/>
      <c r="Y541" s="156"/>
      <c r="Z541" s="156"/>
    </row>
    <row r="542" spans="6:26" x14ac:dyDescent="0.2">
      <c r="F542" s="156"/>
      <c r="G542" s="156"/>
      <c r="H542" s="156"/>
      <c r="I542" s="156"/>
      <c r="J542" s="156"/>
      <c r="K542" s="156"/>
      <c r="L542" s="156"/>
      <c r="M542" s="156"/>
      <c r="N542" s="156"/>
      <c r="O542" s="156"/>
      <c r="P542" s="156"/>
      <c r="Q542" s="156"/>
      <c r="R542" s="156"/>
      <c r="S542" s="156"/>
      <c r="T542" s="156"/>
      <c r="U542" s="156"/>
      <c r="V542" s="156"/>
      <c r="W542" s="156"/>
      <c r="X542" s="156"/>
      <c r="Y542" s="156"/>
      <c r="Z542" s="156"/>
    </row>
    <row r="543" spans="6:26" x14ac:dyDescent="0.2">
      <c r="F543" s="156"/>
      <c r="G543" s="156"/>
      <c r="H543" s="156"/>
      <c r="I543" s="156"/>
      <c r="J543" s="156"/>
      <c r="K543" s="156"/>
      <c r="L543" s="156"/>
      <c r="M543" s="156"/>
      <c r="N543" s="156"/>
      <c r="O543" s="156"/>
      <c r="P543" s="156"/>
      <c r="Q543" s="156"/>
      <c r="R543" s="156"/>
      <c r="S543" s="156"/>
      <c r="T543" s="156"/>
      <c r="U543" s="156"/>
      <c r="V543" s="156"/>
      <c r="W543" s="156"/>
      <c r="X543" s="156"/>
      <c r="Y543" s="156"/>
      <c r="Z543" s="156"/>
    </row>
    <row r="544" spans="6:26" x14ac:dyDescent="0.2">
      <c r="F544" s="156"/>
      <c r="G544" s="156"/>
      <c r="H544" s="156"/>
      <c r="I544" s="156"/>
      <c r="J544" s="156"/>
      <c r="K544" s="156"/>
      <c r="L544" s="156"/>
      <c r="M544" s="156"/>
      <c r="N544" s="156"/>
      <c r="O544" s="156"/>
      <c r="P544" s="156"/>
      <c r="Q544" s="156"/>
      <c r="R544" s="156"/>
      <c r="S544" s="156"/>
      <c r="T544" s="156"/>
      <c r="U544" s="156"/>
      <c r="V544" s="156"/>
      <c r="W544" s="156"/>
      <c r="X544" s="156"/>
      <c r="Y544" s="156"/>
      <c r="Z544" s="156"/>
    </row>
    <row r="545" spans="6:26" x14ac:dyDescent="0.2">
      <c r="F545" s="156"/>
      <c r="G545" s="156"/>
      <c r="H545" s="156"/>
      <c r="I545" s="156"/>
      <c r="J545" s="156"/>
      <c r="K545" s="156"/>
      <c r="L545" s="156"/>
      <c r="M545" s="156"/>
      <c r="N545" s="156"/>
      <c r="O545" s="156"/>
      <c r="P545" s="156"/>
      <c r="Q545" s="156"/>
      <c r="R545" s="156"/>
      <c r="S545" s="156"/>
      <c r="T545" s="156"/>
      <c r="U545" s="156"/>
      <c r="V545" s="156"/>
      <c r="W545" s="156"/>
      <c r="X545" s="156"/>
      <c r="Y545" s="156"/>
      <c r="Z545" s="156"/>
    </row>
    <row r="546" spans="6:26" x14ac:dyDescent="0.2">
      <c r="F546" s="156"/>
      <c r="G546" s="156"/>
      <c r="H546" s="156"/>
      <c r="I546" s="156"/>
      <c r="J546" s="156"/>
      <c r="K546" s="156"/>
      <c r="L546" s="156"/>
      <c r="M546" s="156"/>
      <c r="N546" s="156"/>
      <c r="O546" s="156"/>
      <c r="P546" s="156"/>
      <c r="Q546" s="156"/>
      <c r="R546" s="156"/>
      <c r="S546" s="156"/>
      <c r="T546" s="156"/>
      <c r="U546" s="156"/>
      <c r="V546" s="156"/>
      <c r="W546" s="156"/>
      <c r="X546" s="156"/>
      <c r="Y546" s="156"/>
      <c r="Z546" s="156"/>
    </row>
    <row r="547" spans="6:26" x14ac:dyDescent="0.2">
      <c r="F547" s="156"/>
      <c r="G547" s="156"/>
      <c r="H547" s="156"/>
      <c r="I547" s="156"/>
      <c r="J547" s="156"/>
      <c r="K547" s="156"/>
      <c r="L547" s="156"/>
      <c r="M547" s="156"/>
      <c r="N547" s="156"/>
      <c r="O547" s="156"/>
      <c r="P547" s="156"/>
      <c r="Q547" s="156"/>
      <c r="R547" s="156"/>
      <c r="S547" s="156"/>
      <c r="T547" s="156"/>
      <c r="U547" s="156"/>
      <c r="V547" s="156"/>
      <c r="W547" s="156"/>
      <c r="X547" s="156"/>
      <c r="Y547" s="156"/>
      <c r="Z547" s="156"/>
    </row>
    <row r="548" spans="6:26" x14ac:dyDescent="0.2">
      <c r="F548" s="156"/>
      <c r="G548" s="156"/>
      <c r="H548" s="156"/>
      <c r="I548" s="156"/>
      <c r="J548" s="156"/>
      <c r="K548" s="156"/>
      <c r="L548" s="156"/>
      <c r="M548" s="156"/>
      <c r="N548" s="156"/>
      <c r="O548" s="156"/>
      <c r="P548" s="156"/>
      <c r="Q548" s="156"/>
      <c r="R548" s="156"/>
      <c r="S548" s="156"/>
      <c r="T548" s="156"/>
      <c r="U548" s="156"/>
      <c r="V548" s="156"/>
      <c r="W548" s="156"/>
      <c r="X548" s="156"/>
      <c r="Y548" s="156"/>
      <c r="Z548" s="156"/>
    </row>
    <row r="549" spans="6:26" x14ac:dyDescent="0.2">
      <c r="F549" s="156"/>
      <c r="G549" s="156"/>
      <c r="H549" s="156"/>
      <c r="I549" s="156"/>
      <c r="J549" s="156"/>
      <c r="K549" s="156"/>
      <c r="L549" s="156"/>
      <c r="M549" s="156"/>
      <c r="N549" s="156"/>
      <c r="O549" s="156"/>
      <c r="P549" s="156"/>
      <c r="Q549" s="156"/>
      <c r="R549" s="156"/>
      <c r="S549" s="156"/>
      <c r="T549" s="156"/>
      <c r="U549" s="156"/>
      <c r="V549" s="156"/>
      <c r="W549" s="156"/>
      <c r="X549" s="156"/>
      <c r="Y549" s="156"/>
      <c r="Z549" s="156"/>
    </row>
    <row r="550" spans="6:26" x14ac:dyDescent="0.2">
      <c r="F550" s="156"/>
      <c r="G550" s="156"/>
      <c r="H550" s="156"/>
      <c r="I550" s="156"/>
      <c r="J550" s="156"/>
      <c r="K550" s="156"/>
      <c r="L550" s="156"/>
      <c r="M550" s="156"/>
      <c r="N550" s="156"/>
      <c r="O550" s="156"/>
      <c r="P550" s="156"/>
      <c r="Q550" s="156"/>
      <c r="R550" s="156"/>
      <c r="S550" s="156"/>
      <c r="T550" s="156"/>
      <c r="U550" s="156"/>
      <c r="V550" s="156"/>
      <c r="W550" s="156"/>
      <c r="X550" s="156"/>
      <c r="Y550" s="156"/>
      <c r="Z550" s="156"/>
    </row>
    <row r="551" spans="6:26" x14ac:dyDescent="0.2">
      <c r="F551" s="156"/>
      <c r="G551" s="156"/>
      <c r="H551" s="156"/>
      <c r="I551" s="156"/>
      <c r="J551" s="156"/>
      <c r="K551" s="156"/>
      <c r="L551" s="156"/>
      <c r="M551" s="156"/>
      <c r="N551" s="156"/>
      <c r="O551" s="156"/>
      <c r="P551" s="156"/>
      <c r="Q551" s="156"/>
      <c r="R551" s="156"/>
      <c r="S551" s="156"/>
      <c r="T551" s="156"/>
      <c r="U551" s="156"/>
      <c r="V551" s="156"/>
      <c r="W551" s="156"/>
      <c r="X551" s="156"/>
      <c r="Y551" s="156"/>
      <c r="Z551" s="156"/>
    </row>
    <row r="552" spans="6:26" x14ac:dyDescent="0.2">
      <c r="F552" s="156"/>
      <c r="G552" s="156"/>
      <c r="H552" s="156"/>
      <c r="I552" s="156"/>
      <c r="J552" s="156"/>
      <c r="K552" s="156"/>
      <c r="L552" s="156"/>
      <c r="M552" s="156"/>
      <c r="N552" s="156"/>
      <c r="O552" s="156"/>
      <c r="P552" s="156"/>
      <c r="Q552" s="156"/>
      <c r="R552" s="156"/>
      <c r="S552" s="156"/>
      <c r="T552" s="156"/>
      <c r="U552" s="156"/>
      <c r="V552" s="156"/>
      <c r="W552" s="156"/>
      <c r="X552" s="156"/>
      <c r="Y552" s="156"/>
      <c r="Z552" s="156"/>
    </row>
    <row r="553" spans="6:26" x14ac:dyDescent="0.2">
      <c r="F553" s="156"/>
      <c r="G553" s="156"/>
      <c r="H553" s="156"/>
      <c r="I553" s="156"/>
      <c r="J553" s="156"/>
      <c r="K553" s="156"/>
      <c r="L553" s="156"/>
      <c r="M553" s="156"/>
      <c r="N553" s="156"/>
      <c r="O553" s="156"/>
      <c r="P553" s="156"/>
      <c r="Q553" s="156"/>
      <c r="R553" s="156"/>
      <c r="S553" s="156"/>
      <c r="T553" s="156"/>
      <c r="U553" s="156"/>
      <c r="V553" s="156"/>
      <c r="W553" s="156"/>
      <c r="X553" s="156"/>
      <c r="Y553" s="156"/>
      <c r="Z553" s="156"/>
    </row>
    <row r="554" spans="6:26" x14ac:dyDescent="0.2">
      <c r="F554" s="156"/>
      <c r="G554" s="156"/>
      <c r="H554" s="156"/>
      <c r="I554" s="156"/>
      <c r="J554" s="156"/>
      <c r="K554" s="156"/>
      <c r="L554" s="156"/>
      <c r="M554" s="156"/>
      <c r="N554" s="156"/>
      <c r="O554" s="156"/>
      <c r="P554" s="156"/>
      <c r="Q554" s="156"/>
      <c r="R554" s="156"/>
      <c r="S554" s="156"/>
      <c r="T554" s="156"/>
      <c r="U554" s="156"/>
      <c r="V554" s="156"/>
      <c r="W554" s="156"/>
      <c r="X554" s="156"/>
      <c r="Y554" s="156"/>
      <c r="Z554" s="156"/>
    </row>
    <row r="555" spans="6:26" x14ac:dyDescent="0.2">
      <c r="F555" s="156"/>
      <c r="G555" s="156"/>
      <c r="H555" s="156"/>
      <c r="I555" s="156"/>
      <c r="J555" s="156"/>
      <c r="K555" s="156"/>
      <c r="L555" s="156"/>
      <c r="M555" s="156"/>
      <c r="N555" s="156"/>
      <c r="O555" s="156"/>
      <c r="P555" s="156"/>
      <c r="Q555" s="156"/>
      <c r="R555" s="156"/>
      <c r="S555" s="156"/>
      <c r="T555" s="156"/>
      <c r="U555" s="156"/>
      <c r="V555" s="156"/>
      <c r="W555" s="156"/>
      <c r="X555" s="156"/>
      <c r="Y555" s="156"/>
      <c r="Z555" s="156"/>
    </row>
    <row r="556" spans="6:26" x14ac:dyDescent="0.2">
      <c r="F556" s="156"/>
      <c r="G556" s="156"/>
      <c r="H556" s="156"/>
      <c r="I556" s="156"/>
      <c r="J556" s="156"/>
      <c r="K556" s="156"/>
      <c r="L556" s="156"/>
      <c r="M556" s="156"/>
      <c r="N556" s="156"/>
      <c r="O556" s="156"/>
      <c r="P556" s="156"/>
      <c r="Q556" s="156"/>
      <c r="R556" s="156"/>
      <c r="S556" s="156"/>
      <c r="T556" s="156"/>
      <c r="U556" s="156"/>
      <c r="V556" s="156"/>
      <c r="W556" s="156"/>
      <c r="X556" s="156"/>
      <c r="Y556" s="156"/>
      <c r="Z556" s="156"/>
    </row>
    <row r="557" spans="6:26" x14ac:dyDescent="0.2">
      <c r="F557" s="156"/>
      <c r="G557" s="156"/>
      <c r="H557" s="156"/>
      <c r="I557" s="156"/>
      <c r="J557" s="156"/>
      <c r="K557" s="156"/>
      <c r="L557" s="156"/>
      <c r="M557" s="156"/>
      <c r="N557" s="156"/>
      <c r="O557" s="156"/>
      <c r="P557" s="156"/>
      <c r="Q557" s="156"/>
      <c r="R557" s="156"/>
      <c r="S557" s="156"/>
      <c r="T557" s="156"/>
      <c r="U557" s="156"/>
      <c r="V557" s="156"/>
      <c r="W557" s="156"/>
      <c r="X557" s="156"/>
      <c r="Y557" s="156"/>
      <c r="Z557" s="156"/>
    </row>
    <row r="558" spans="6:26" x14ac:dyDescent="0.2">
      <c r="F558" s="156"/>
      <c r="G558" s="156"/>
      <c r="H558" s="156"/>
      <c r="I558" s="156"/>
      <c r="J558" s="156"/>
      <c r="K558" s="156"/>
      <c r="L558" s="156"/>
      <c r="M558" s="156"/>
      <c r="N558" s="156"/>
      <c r="O558" s="156"/>
      <c r="P558" s="156"/>
      <c r="Q558" s="156"/>
      <c r="R558" s="156"/>
      <c r="S558" s="156"/>
      <c r="T558" s="156"/>
      <c r="U558" s="156"/>
      <c r="V558" s="156"/>
      <c r="W558" s="156"/>
      <c r="X558" s="156"/>
      <c r="Y558" s="156"/>
      <c r="Z558" s="156"/>
    </row>
    <row r="559" spans="6:26" x14ac:dyDescent="0.2">
      <c r="F559" s="156"/>
      <c r="G559" s="156"/>
      <c r="H559" s="156"/>
      <c r="I559" s="156"/>
      <c r="J559" s="156"/>
      <c r="K559" s="156"/>
      <c r="L559" s="156"/>
      <c r="M559" s="156"/>
      <c r="N559" s="156"/>
      <c r="O559" s="156"/>
      <c r="P559" s="156"/>
      <c r="Q559" s="156"/>
      <c r="R559" s="156"/>
      <c r="S559" s="156"/>
      <c r="T559" s="156"/>
      <c r="U559" s="156"/>
      <c r="V559" s="156"/>
      <c r="W559" s="156"/>
      <c r="X559" s="156"/>
      <c r="Y559" s="156"/>
      <c r="Z559" s="156"/>
    </row>
    <row r="560" spans="6:26" x14ac:dyDescent="0.2">
      <c r="F560" s="156"/>
      <c r="G560" s="156"/>
      <c r="H560" s="156"/>
      <c r="I560" s="156"/>
      <c r="J560" s="156"/>
      <c r="K560" s="156"/>
      <c r="L560" s="156"/>
      <c r="M560" s="156"/>
      <c r="N560" s="156"/>
      <c r="O560" s="156"/>
      <c r="P560" s="156"/>
      <c r="Q560" s="156"/>
      <c r="R560" s="156"/>
      <c r="S560" s="156"/>
      <c r="T560" s="156"/>
      <c r="U560" s="156"/>
      <c r="V560" s="156"/>
      <c r="W560" s="156"/>
      <c r="X560" s="156"/>
      <c r="Y560" s="156"/>
      <c r="Z560" s="156"/>
    </row>
    <row r="561" spans="6:26" x14ac:dyDescent="0.2">
      <c r="F561" s="156"/>
      <c r="G561" s="156"/>
      <c r="H561" s="156"/>
      <c r="I561" s="156"/>
      <c r="J561" s="156"/>
      <c r="K561" s="156"/>
      <c r="L561" s="156"/>
      <c r="M561" s="156"/>
      <c r="N561" s="156"/>
      <c r="O561" s="156"/>
      <c r="P561" s="156"/>
      <c r="Q561" s="156"/>
      <c r="R561" s="156"/>
      <c r="S561" s="156"/>
      <c r="T561" s="156"/>
      <c r="U561" s="156"/>
      <c r="V561" s="156"/>
      <c r="W561" s="156"/>
      <c r="X561" s="156"/>
      <c r="Y561" s="156"/>
      <c r="Z561" s="156"/>
    </row>
    <row r="562" spans="6:26" x14ac:dyDescent="0.2">
      <c r="F562" s="156"/>
      <c r="G562" s="156"/>
      <c r="H562" s="156"/>
      <c r="I562" s="156"/>
      <c r="J562" s="156"/>
      <c r="K562" s="156"/>
      <c r="L562" s="156"/>
      <c r="M562" s="156"/>
      <c r="N562" s="156"/>
      <c r="O562" s="156"/>
      <c r="P562" s="156"/>
      <c r="Q562" s="156"/>
      <c r="R562" s="156"/>
      <c r="S562" s="156"/>
      <c r="T562" s="156"/>
      <c r="U562" s="156"/>
      <c r="V562" s="156"/>
      <c r="W562" s="156"/>
      <c r="X562" s="156"/>
      <c r="Y562" s="156"/>
      <c r="Z562" s="156"/>
    </row>
    <row r="563" spans="6:26" x14ac:dyDescent="0.2">
      <c r="F563" s="156"/>
      <c r="G563" s="156"/>
      <c r="H563" s="156"/>
      <c r="I563" s="156"/>
      <c r="J563" s="156"/>
      <c r="K563" s="156"/>
      <c r="L563" s="156"/>
      <c r="M563" s="156"/>
      <c r="N563" s="156"/>
      <c r="O563" s="156"/>
      <c r="P563" s="156"/>
      <c r="Q563" s="156"/>
      <c r="R563" s="156"/>
      <c r="S563" s="156"/>
      <c r="T563" s="156"/>
      <c r="U563" s="156"/>
      <c r="V563" s="156"/>
      <c r="W563" s="156"/>
      <c r="X563" s="156"/>
      <c r="Y563" s="156"/>
      <c r="Z563" s="156"/>
    </row>
    <row r="564" spans="6:26" x14ac:dyDescent="0.2">
      <c r="F564" s="156"/>
      <c r="G564" s="156"/>
      <c r="H564" s="156"/>
      <c r="I564" s="156"/>
      <c r="J564" s="156"/>
      <c r="K564" s="156"/>
      <c r="L564" s="156"/>
      <c r="M564" s="156"/>
      <c r="N564" s="156"/>
      <c r="O564" s="156"/>
      <c r="P564" s="156"/>
      <c r="Q564" s="156"/>
      <c r="R564" s="156"/>
      <c r="S564" s="156"/>
      <c r="T564" s="156"/>
      <c r="U564" s="156"/>
      <c r="V564" s="156"/>
      <c r="W564" s="156"/>
      <c r="X564" s="156"/>
      <c r="Y564" s="156"/>
      <c r="Z564" s="156"/>
    </row>
    <row r="565" spans="6:26" x14ac:dyDescent="0.2">
      <c r="F565" s="156"/>
      <c r="G565" s="156"/>
      <c r="H565" s="156"/>
      <c r="I565" s="156"/>
      <c r="J565" s="156"/>
      <c r="K565" s="156"/>
      <c r="L565" s="156"/>
      <c r="M565" s="156"/>
      <c r="N565" s="156"/>
      <c r="O565" s="156"/>
      <c r="P565" s="156"/>
      <c r="Q565" s="156"/>
      <c r="R565" s="156"/>
      <c r="S565" s="156"/>
      <c r="T565" s="156"/>
      <c r="U565" s="156"/>
      <c r="V565" s="156"/>
      <c r="W565" s="156"/>
      <c r="X565" s="156"/>
      <c r="Y565" s="156"/>
      <c r="Z565" s="156"/>
    </row>
    <row r="566" spans="6:26" x14ac:dyDescent="0.2">
      <c r="F566" s="156"/>
      <c r="G566" s="156"/>
      <c r="H566" s="156"/>
      <c r="I566" s="156"/>
      <c r="J566" s="156"/>
      <c r="K566" s="156"/>
      <c r="L566" s="156"/>
      <c r="M566" s="156"/>
      <c r="N566" s="156"/>
      <c r="O566" s="156"/>
      <c r="P566" s="156"/>
      <c r="Q566" s="156"/>
      <c r="R566" s="156"/>
      <c r="S566" s="156"/>
      <c r="T566" s="156"/>
      <c r="U566" s="156"/>
      <c r="V566" s="156"/>
      <c r="W566" s="156"/>
      <c r="X566" s="156"/>
      <c r="Y566" s="156"/>
      <c r="Z566" s="156"/>
    </row>
    <row r="567" spans="6:26" x14ac:dyDescent="0.2">
      <c r="F567" s="156"/>
      <c r="G567" s="156"/>
      <c r="H567" s="156"/>
      <c r="I567" s="156"/>
      <c r="J567" s="156"/>
      <c r="K567" s="156"/>
      <c r="L567" s="156"/>
      <c r="M567" s="156"/>
      <c r="N567" s="156"/>
      <c r="O567" s="156"/>
      <c r="P567" s="156"/>
      <c r="Q567" s="156"/>
      <c r="R567" s="156"/>
      <c r="S567" s="156"/>
      <c r="T567" s="156"/>
      <c r="U567" s="156"/>
      <c r="V567" s="156"/>
      <c r="W567" s="156"/>
      <c r="X567" s="156"/>
      <c r="Y567" s="156"/>
      <c r="Z567" s="156"/>
    </row>
    <row r="568" spans="6:26" x14ac:dyDescent="0.2">
      <c r="F568" s="156"/>
      <c r="G568" s="156"/>
      <c r="H568" s="156"/>
      <c r="I568" s="156"/>
      <c r="J568" s="156"/>
      <c r="K568" s="156"/>
      <c r="L568" s="156"/>
      <c r="M568" s="156"/>
      <c r="N568" s="156"/>
      <c r="O568" s="156"/>
      <c r="P568" s="156"/>
      <c r="Q568" s="156"/>
      <c r="R568" s="156"/>
      <c r="S568" s="156"/>
      <c r="T568" s="156"/>
      <c r="U568" s="156"/>
      <c r="V568" s="156"/>
      <c r="W568" s="156"/>
      <c r="X568" s="156"/>
      <c r="Y568" s="156"/>
      <c r="Z568" s="156"/>
    </row>
    <row r="569" spans="6:26" x14ac:dyDescent="0.2">
      <c r="F569" s="156"/>
      <c r="G569" s="156"/>
      <c r="H569" s="156"/>
      <c r="I569" s="156"/>
      <c r="J569" s="156"/>
      <c r="K569" s="156"/>
      <c r="L569" s="156"/>
      <c r="M569" s="156"/>
      <c r="N569" s="156"/>
      <c r="O569" s="156"/>
      <c r="P569" s="156"/>
      <c r="Q569" s="156"/>
      <c r="R569" s="156"/>
      <c r="S569" s="156"/>
      <c r="T569" s="156"/>
      <c r="U569" s="156"/>
      <c r="V569" s="156"/>
      <c r="W569" s="156"/>
      <c r="X569" s="156"/>
      <c r="Y569" s="156"/>
      <c r="Z569" s="156"/>
    </row>
    <row r="570" spans="6:26" x14ac:dyDescent="0.2">
      <c r="F570" s="156"/>
      <c r="G570" s="156"/>
      <c r="H570" s="156"/>
      <c r="I570" s="156"/>
      <c r="J570" s="156"/>
      <c r="K570" s="156"/>
      <c r="L570" s="156"/>
      <c r="M570" s="156"/>
      <c r="N570" s="156"/>
      <c r="O570" s="156"/>
      <c r="P570" s="156"/>
      <c r="Q570" s="156"/>
      <c r="R570" s="156"/>
      <c r="S570" s="156"/>
      <c r="T570" s="156"/>
      <c r="U570" s="156"/>
      <c r="V570" s="156"/>
      <c r="W570" s="156"/>
      <c r="X570" s="156"/>
      <c r="Y570" s="156"/>
      <c r="Z570" s="156"/>
    </row>
    <row r="571" spans="6:26" x14ac:dyDescent="0.2">
      <c r="F571" s="156"/>
      <c r="G571" s="156"/>
      <c r="H571" s="156"/>
      <c r="I571" s="156"/>
      <c r="J571" s="156"/>
      <c r="K571" s="156"/>
      <c r="L571" s="156"/>
      <c r="M571" s="156"/>
      <c r="N571" s="156"/>
      <c r="O571" s="156"/>
      <c r="P571" s="156"/>
      <c r="Q571" s="156"/>
      <c r="R571" s="156"/>
      <c r="S571" s="156"/>
      <c r="T571" s="156"/>
      <c r="U571" s="156"/>
      <c r="V571" s="156"/>
      <c r="W571" s="156"/>
      <c r="X571" s="156"/>
      <c r="Y571" s="156"/>
      <c r="Z571" s="156"/>
    </row>
    <row r="572" spans="6:26" x14ac:dyDescent="0.2">
      <c r="F572" s="156"/>
      <c r="G572" s="156"/>
      <c r="H572" s="156"/>
      <c r="I572" s="156"/>
      <c r="J572" s="156"/>
      <c r="K572" s="156"/>
      <c r="L572" s="156"/>
      <c r="M572" s="156"/>
      <c r="N572" s="156"/>
      <c r="O572" s="156"/>
      <c r="P572" s="156"/>
      <c r="Q572" s="156"/>
      <c r="R572" s="156"/>
      <c r="S572" s="156"/>
      <c r="T572" s="156"/>
      <c r="U572" s="156"/>
      <c r="V572" s="156"/>
      <c r="W572" s="156"/>
      <c r="X572" s="156"/>
      <c r="Y572" s="156"/>
      <c r="Z572" s="156"/>
    </row>
    <row r="573" spans="6:26" x14ac:dyDescent="0.2">
      <c r="F573" s="156"/>
      <c r="G573" s="156"/>
      <c r="H573" s="156"/>
      <c r="I573" s="156"/>
      <c r="J573" s="156"/>
      <c r="K573" s="156"/>
      <c r="L573" s="156"/>
      <c r="M573" s="156"/>
      <c r="N573" s="156"/>
      <c r="O573" s="156"/>
      <c r="P573" s="156"/>
      <c r="Q573" s="156"/>
      <c r="R573" s="156"/>
      <c r="S573" s="156"/>
      <c r="T573" s="156"/>
      <c r="U573" s="156"/>
      <c r="V573" s="156"/>
      <c r="W573" s="156"/>
      <c r="X573" s="156"/>
      <c r="Y573" s="156"/>
      <c r="Z573" s="156"/>
    </row>
    <row r="574" spans="6:26" x14ac:dyDescent="0.2">
      <c r="F574" s="156"/>
      <c r="G574" s="156"/>
      <c r="H574" s="156"/>
      <c r="I574" s="156"/>
      <c r="J574" s="156"/>
      <c r="K574" s="156"/>
      <c r="L574" s="156"/>
      <c r="M574" s="156"/>
      <c r="N574" s="156"/>
      <c r="O574" s="156"/>
      <c r="P574" s="156"/>
      <c r="Q574" s="156"/>
      <c r="R574" s="156"/>
      <c r="S574" s="156"/>
      <c r="T574" s="156"/>
      <c r="U574" s="156"/>
      <c r="V574" s="156"/>
      <c r="W574" s="156"/>
      <c r="X574" s="156"/>
      <c r="Y574" s="156"/>
      <c r="Z574" s="156"/>
    </row>
    <row r="575" spans="6:26" x14ac:dyDescent="0.2">
      <c r="F575" s="156"/>
      <c r="G575" s="156"/>
      <c r="H575" s="156"/>
      <c r="I575" s="156"/>
      <c r="J575" s="156"/>
      <c r="K575" s="156"/>
      <c r="L575" s="156"/>
      <c r="M575" s="156"/>
      <c r="N575" s="156"/>
      <c r="O575" s="156"/>
      <c r="P575" s="156"/>
      <c r="Q575" s="156"/>
      <c r="R575" s="156"/>
      <c r="S575" s="156"/>
      <c r="T575" s="156"/>
      <c r="U575" s="156"/>
      <c r="V575" s="156"/>
      <c r="W575" s="156"/>
      <c r="X575" s="156"/>
      <c r="Y575" s="156"/>
      <c r="Z575" s="156"/>
    </row>
    <row r="576" spans="6:26" x14ac:dyDescent="0.2">
      <c r="F576" s="156"/>
      <c r="G576" s="156"/>
      <c r="H576" s="156"/>
      <c r="I576" s="156"/>
      <c r="J576" s="156"/>
      <c r="K576" s="156"/>
      <c r="L576" s="156"/>
      <c r="M576" s="156"/>
      <c r="N576" s="156"/>
      <c r="O576" s="156"/>
      <c r="P576" s="156"/>
      <c r="Q576" s="156"/>
      <c r="R576" s="156"/>
      <c r="S576" s="156"/>
      <c r="T576" s="156"/>
      <c r="U576" s="156"/>
      <c r="V576" s="156"/>
      <c r="W576" s="156"/>
      <c r="X576" s="156"/>
      <c r="Y576" s="156"/>
      <c r="Z576" s="156"/>
    </row>
    <row r="577" spans="6:26" x14ac:dyDescent="0.2">
      <c r="F577" s="156"/>
      <c r="G577" s="156"/>
      <c r="H577" s="156"/>
      <c r="I577" s="156"/>
      <c r="J577" s="156"/>
      <c r="K577" s="156"/>
      <c r="L577" s="156"/>
      <c r="M577" s="156"/>
      <c r="N577" s="156"/>
      <c r="O577" s="156"/>
      <c r="P577" s="156"/>
      <c r="Q577" s="156"/>
      <c r="R577" s="156"/>
      <c r="S577" s="156"/>
      <c r="T577" s="156"/>
      <c r="U577" s="156"/>
      <c r="V577" s="156"/>
      <c r="W577" s="156"/>
      <c r="X577" s="156"/>
      <c r="Y577" s="156"/>
      <c r="Z577" s="156"/>
    </row>
    <row r="578" spans="6:26" x14ac:dyDescent="0.2">
      <c r="F578" s="156"/>
      <c r="G578" s="156"/>
      <c r="H578" s="156"/>
      <c r="I578" s="156"/>
      <c r="J578" s="156"/>
      <c r="K578" s="156"/>
      <c r="L578" s="156"/>
      <c r="M578" s="156"/>
      <c r="N578" s="156"/>
      <c r="O578" s="156"/>
      <c r="P578" s="156"/>
      <c r="Q578" s="156"/>
      <c r="R578" s="156"/>
      <c r="S578" s="156"/>
      <c r="T578" s="156"/>
      <c r="U578" s="156"/>
      <c r="V578" s="156"/>
      <c r="W578" s="156"/>
      <c r="X578" s="156"/>
      <c r="Y578" s="156"/>
      <c r="Z578" s="156"/>
    </row>
    <row r="579" spans="6:26" x14ac:dyDescent="0.2">
      <c r="F579" s="156"/>
      <c r="G579" s="156"/>
      <c r="H579" s="156"/>
      <c r="I579" s="156"/>
      <c r="J579" s="156"/>
      <c r="K579" s="156"/>
      <c r="L579" s="156"/>
      <c r="M579" s="156"/>
      <c r="N579" s="156"/>
      <c r="O579" s="156"/>
      <c r="P579" s="156"/>
      <c r="Q579" s="156"/>
      <c r="R579" s="156"/>
      <c r="S579" s="156"/>
      <c r="T579" s="156"/>
      <c r="U579" s="156"/>
      <c r="V579" s="156"/>
      <c r="W579" s="156"/>
      <c r="X579" s="156"/>
      <c r="Y579" s="156"/>
      <c r="Z579" s="156"/>
    </row>
    <row r="580" spans="6:26" x14ac:dyDescent="0.2">
      <c r="F580" s="156"/>
      <c r="G580" s="156"/>
      <c r="H580" s="156"/>
      <c r="I580" s="156"/>
      <c r="J580" s="156"/>
      <c r="K580" s="156"/>
      <c r="L580" s="156"/>
      <c r="M580" s="156"/>
      <c r="N580" s="156"/>
      <c r="O580" s="156"/>
      <c r="P580" s="156"/>
      <c r="Q580" s="156"/>
      <c r="R580" s="156"/>
      <c r="S580" s="156"/>
      <c r="T580" s="156"/>
      <c r="U580" s="156"/>
      <c r="V580" s="156"/>
      <c r="W580" s="156"/>
      <c r="X580" s="156"/>
      <c r="Y580" s="156"/>
      <c r="Z580" s="156"/>
    </row>
    <row r="581" spans="6:26" x14ac:dyDescent="0.2">
      <c r="F581" s="156"/>
      <c r="G581" s="156"/>
      <c r="H581" s="156"/>
      <c r="I581" s="156"/>
      <c r="J581" s="156"/>
      <c r="K581" s="156"/>
      <c r="L581" s="156"/>
      <c r="M581" s="156"/>
      <c r="N581" s="156"/>
      <c r="O581" s="156"/>
      <c r="P581" s="156"/>
      <c r="Q581" s="156"/>
      <c r="R581" s="156"/>
      <c r="S581" s="156"/>
      <c r="T581" s="156"/>
      <c r="U581" s="156"/>
      <c r="V581" s="156"/>
      <c r="W581" s="156"/>
      <c r="X581" s="156"/>
      <c r="Y581" s="156"/>
      <c r="Z581" s="156"/>
    </row>
    <row r="582" spans="6:26" x14ac:dyDescent="0.2">
      <c r="F582" s="156"/>
      <c r="G582" s="156"/>
      <c r="H582" s="156"/>
      <c r="I582" s="156"/>
      <c r="J582" s="156"/>
      <c r="K582" s="156"/>
      <c r="L582" s="156"/>
      <c r="M582" s="156"/>
      <c r="N582" s="156"/>
      <c r="O582" s="156"/>
      <c r="P582" s="156"/>
      <c r="Q582" s="156"/>
      <c r="R582" s="156"/>
      <c r="S582" s="156"/>
      <c r="T582" s="156"/>
      <c r="U582" s="156"/>
      <c r="V582" s="156"/>
      <c r="W582" s="156"/>
      <c r="X582" s="156"/>
      <c r="Y582" s="156"/>
      <c r="Z582" s="156"/>
    </row>
    <row r="583" spans="6:26" x14ac:dyDescent="0.2">
      <c r="F583" s="156"/>
      <c r="G583" s="156"/>
      <c r="H583" s="156"/>
      <c r="I583" s="156"/>
      <c r="J583" s="156"/>
      <c r="K583" s="156"/>
      <c r="L583" s="156"/>
      <c r="M583" s="156"/>
      <c r="N583" s="156"/>
      <c r="O583" s="156"/>
      <c r="P583" s="156"/>
      <c r="Q583" s="156"/>
      <c r="R583" s="156"/>
      <c r="S583" s="156"/>
      <c r="T583" s="156"/>
      <c r="U583" s="156"/>
      <c r="V583" s="156"/>
      <c r="W583" s="156"/>
      <c r="X583" s="156"/>
      <c r="Y583" s="156"/>
      <c r="Z583" s="156"/>
    </row>
    <row r="584" spans="6:26" x14ac:dyDescent="0.2">
      <c r="F584" s="156"/>
      <c r="G584" s="156"/>
      <c r="H584" s="156"/>
      <c r="I584" s="156"/>
      <c r="J584" s="156"/>
      <c r="K584" s="156"/>
      <c r="L584" s="156"/>
      <c r="M584" s="156"/>
      <c r="N584" s="156"/>
      <c r="O584" s="156"/>
      <c r="P584" s="156"/>
      <c r="Q584" s="156"/>
      <c r="R584" s="156"/>
      <c r="S584" s="156"/>
      <c r="T584" s="156"/>
      <c r="U584" s="156"/>
      <c r="V584" s="156"/>
      <c r="W584" s="156"/>
      <c r="X584" s="156"/>
      <c r="Y584" s="156"/>
      <c r="Z584" s="156"/>
    </row>
    <row r="585" spans="6:26" x14ac:dyDescent="0.2">
      <c r="F585" s="156"/>
      <c r="G585" s="156"/>
      <c r="H585" s="156"/>
      <c r="I585" s="156"/>
      <c r="J585" s="156"/>
      <c r="K585" s="156"/>
      <c r="L585" s="156"/>
      <c r="M585" s="156"/>
      <c r="N585" s="156"/>
      <c r="O585" s="156"/>
      <c r="P585" s="156"/>
      <c r="Q585" s="156"/>
      <c r="R585" s="156"/>
      <c r="S585" s="156"/>
      <c r="T585" s="156"/>
      <c r="U585" s="156"/>
      <c r="V585" s="156"/>
      <c r="W585" s="156"/>
      <c r="X585" s="156"/>
      <c r="Y585" s="156"/>
      <c r="Z585" s="156"/>
    </row>
    <row r="586" spans="6:26" x14ac:dyDescent="0.2">
      <c r="F586" s="156"/>
      <c r="G586" s="156"/>
      <c r="H586" s="156"/>
      <c r="I586" s="156"/>
      <c r="J586" s="156"/>
      <c r="K586" s="156"/>
      <c r="L586" s="156"/>
      <c r="M586" s="156"/>
      <c r="N586" s="156"/>
      <c r="O586" s="156"/>
      <c r="P586" s="156"/>
      <c r="Q586" s="156"/>
      <c r="R586" s="156"/>
      <c r="S586" s="156"/>
      <c r="T586" s="156"/>
      <c r="U586" s="156"/>
      <c r="V586" s="156"/>
      <c r="W586" s="156"/>
      <c r="X586" s="156"/>
      <c r="Y586" s="156"/>
      <c r="Z586" s="156"/>
    </row>
    <row r="587" spans="6:26" x14ac:dyDescent="0.2">
      <c r="F587" s="156"/>
      <c r="G587" s="156"/>
      <c r="H587" s="156"/>
      <c r="I587" s="156"/>
      <c r="J587" s="156"/>
      <c r="K587" s="156"/>
      <c r="L587" s="156"/>
      <c r="M587" s="156"/>
      <c r="N587" s="156"/>
      <c r="O587" s="156"/>
      <c r="P587" s="156"/>
      <c r="Q587" s="156"/>
      <c r="R587" s="156"/>
      <c r="S587" s="156"/>
      <c r="T587" s="156"/>
      <c r="U587" s="156"/>
      <c r="V587" s="156"/>
      <c r="W587" s="156"/>
      <c r="X587" s="156"/>
      <c r="Y587" s="156"/>
      <c r="Z587" s="156"/>
    </row>
    <row r="588" spans="6:26" x14ac:dyDescent="0.2">
      <c r="F588" s="156"/>
      <c r="G588" s="156"/>
      <c r="H588" s="156"/>
      <c r="I588" s="156"/>
      <c r="J588" s="156"/>
      <c r="K588" s="156"/>
      <c r="L588" s="156"/>
      <c r="M588" s="156"/>
      <c r="N588" s="156"/>
      <c r="O588" s="156"/>
      <c r="P588" s="156"/>
      <c r="Q588" s="156"/>
      <c r="R588" s="156"/>
      <c r="S588" s="156"/>
      <c r="T588" s="156"/>
      <c r="U588" s="156"/>
      <c r="V588" s="156"/>
      <c r="W588" s="156"/>
      <c r="X588" s="156"/>
      <c r="Y588" s="156"/>
      <c r="Z588" s="156"/>
    </row>
    <row r="589" spans="6:26" x14ac:dyDescent="0.2">
      <c r="F589" s="156"/>
      <c r="G589" s="156"/>
      <c r="H589" s="156"/>
      <c r="I589" s="156"/>
      <c r="J589" s="156"/>
      <c r="K589" s="156"/>
      <c r="L589" s="156"/>
      <c r="M589" s="156"/>
      <c r="N589" s="156"/>
      <c r="O589" s="156"/>
      <c r="P589" s="156"/>
      <c r="Q589" s="156"/>
      <c r="R589" s="156"/>
      <c r="S589" s="156"/>
      <c r="T589" s="156"/>
      <c r="U589" s="156"/>
      <c r="V589" s="156"/>
      <c r="W589" s="156"/>
      <c r="X589" s="156"/>
      <c r="Y589" s="156"/>
      <c r="Z589" s="156"/>
    </row>
    <row r="590" spans="6:26" x14ac:dyDescent="0.2">
      <c r="F590" s="156"/>
      <c r="G590" s="156"/>
      <c r="H590" s="156"/>
      <c r="I590" s="156"/>
      <c r="J590" s="156"/>
      <c r="K590" s="156"/>
      <c r="L590" s="156"/>
      <c r="M590" s="156"/>
      <c r="N590" s="156"/>
      <c r="O590" s="156"/>
      <c r="P590" s="156"/>
      <c r="Q590" s="156"/>
      <c r="R590" s="156"/>
      <c r="S590" s="156"/>
      <c r="T590" s="156"/>
      <c r="U590" s="156"/>
      <c r="V590" s="156"/>
      <c r="W590" s="156"/>
      <c r="X590" s="156"/>
      <c r="Y590" s="156"/>
      <c r="Z590" s="156"/>
    </row>
    <row r="591" spans="6:26" x14ac:dyDescent="0.2">
      <c r="F591" s="156"/>
      <c r="G591" s="156"/>
      <c r="H591" s="156"/>
      <c r="I591" s="156"/>
      <c r="J591" s="156"/>
      <c r="K591" s="156"/>
      <c r="L591" s="156"/>
      <c r="M591" s="156"/>
      <c r="N591" s="156"/>
      <c r="O591" s="156"/>
      <c r="P591" s="156"/>
      <c r="Q591" s="156"/>
      <c r="R591" s="156"/>
      <c r="S591" s="156"/>
      <c r="T591" s="156"/>
      <c r="U591" s="156"/>
      <c r="V591" s="156"/>
      <c r="W591" s="156"/>
      <c r="X591" s="156"/>
      <c r="Y591" s="156"/>
      <c r="Z591" s="156"/>
    </row>
    <row r="592" spans="6:26" x14ac:dyDescent="0.2">
      <c r="F592" s="156"/>
      <c r="G592" s="156"/>
      <c r="H592" s="156"/>
      <c r="I592" s="156"/>
      <c r="J592" s="156"/>
      <c r="K592" s="156"/>
      <c r="L592" s="156"/>
      <c r="M592" s="156"/>
      <c r="N592" s="156"/>
      <c r="O592" s="156"/>
      <c r="P592" s="156"/>
      <c r="Q592" s="156"/>
      <c r="R592" s="156"/>
      <c r="S592" s="156"/>
      <c r="T592" s="156"/>
      <c r="U592" s="156"/>
      <c r="V592" s="156"/>
      <c r="W592" s="156"/>
      <c r="X592" s="156"/>
      <c r="Y592" s="156"/>
      <c r="Z592" s="156"/>
    </row>
    <row r="593" spans="6:26" x14ac:dyDescent="0.2">
      <c r="F593" s="156"/>
      <c r="G593" s="156"/>
      <c r="H593" s="156"/>
      <c r="I593" s="156"/>
      <c r="J593" s="156"/>
      <c r="K593" s="156"/>
      <c r="L593" s="156"/>
      <c r="M593" s="156"/>
      <c r="N593" s="156"/>
      <c r="O593" s="156"/>
      <c r="P593" s="156"/>
      <c r="Q593" s="156"/>
      <c r="R593" s="156"/>
      <c r="S593" s="156"/>
      <c r="T593" s="156"/>
      <c r="U593" s="156"/>
      <c r="V593" s="156"/>
      <c r="W593" s="156"/>
      <c r="X593" s="156"/>
      <c r="Y593" s="156"/>
      <c r="Z593" s="156"/>
    </row>
    <row r="594" spans="6:26" x14ac:dyDescent="0.2">
      <c r="F594" s="156"/>
      <c r="G594" s="156"/>
      <c r="H594" s="156"/>
      <c r="I594" s="156"/>
      <c r="J594" s="156"/>
      <c r="K594" s="156"/>
      <c r="L594" s="156"/>
      <c r="M594" s="156"/>
      <c r="N594" s="156"/>
      <c r="O594" s="156"/>
      <c r="P594" s="156"/>
      <c r="Q594" s="156"/>
      <c r="R594" s="156"/>
      <c r="S594" s="156"/>
      <c r="T594" s="156"/>
      <c r="U594" s="156"/>
      <c r="V594" s="156"/>
      <c r="W594" s="156"/>
      <c r="X594" s="156"/>
      <c r="Y594" s="156"/>
      <c r="Z594" s="156"/>
    </row>
    <row r="595" spans="6:26" x14ac:dyDescent="0.2">
      <c r="F595" s="156"/>
      <c r="G595" s="156"/>
      <c r="H595" s="156"/>
      <c r="I595" s="156"/>
      <c r="J595" s="156"/>
      <c r="K595" s="156"/>
      <c r="L595" s="156"/>
      <c r="M595" s="156"/>
      <c r="N595" s="156"/>
      <c r="O595" s="156"/>
      <c r="P595" s="156"/>
      <c r="Q595" s="156"/>
      <c r="R595" s="156"/>
      <c r="S595" s="156"/>
      <c r="T595" s="156"/>
      <c r="U595" s="156"/>
      <c r="V595" s="156"/>
      <c r="W595" s="156"/>
      <c r="X595" s="156"/>
      <c r="Y595" s="156"/>
      <c r="Z595" s="156"/>
    </row>
    <row r="596" spans="6:26" x14ac:dyDescent="0.2">
      <c r="F596" s="156"/>
      <c r="G596" s="156"/>
      <c r="H596" s="156"/>
      <c r="I596" s="156"/>
      <c r="J596" s="156"/>
      <c r="K596" s="156"/>
      <c r="L596" s="156"/>
      <c r="M596" s="156"/>
      <c r="N596" s="156"/>
      <c r="O596" s="156"/>
      <c r="P596" s="156"/>
      <c r="Q596" s="156"/>
      <c r="R596" s="156"/>
      <c r="S596" s="156"/>
      <c r="T596" s="156"/>
      <c r="U596" s="156"/>
      <c r="V596" s="156"/>
      <c r="W596" s="156"/>
      <c r="X596" s="156"/>
      <c r="Y596" s="156"/>
      <c r="Z596" s="156"/>
    </row>
    <row r="597" spans="6:26" x14ac:dyDescent="0.2">
      <c r="F597" s="156"/>
      <c r="G597" s="156"/>
      <c r="H597" s="156"/>
      <c r="I597" s="156"/>
      <c r="J597" s="156"/>
      <c r="K597" s="156"/>
      <c r="L597" s="156"/>
      <c r="M597" s="156"/>
      <c r="N597" s="156"/>
      <c r="O597" s="156"/>
      <c r="P597" s="156"/>
      <c r="Q597" s="156"/>
      <c r="R597" s="156"/>
      <c r="S597" s="156"/>
      <c r="T597" s="156"/>
      <c r="U597" s="156"/>
      <c r="V597" s="156"/>
      <c r="W597" s="156"/>
      <c r="X597" s="156"/>
      <c r="Y597" s="156"/>
      <c r="Z597" s="156"/>
    </row>
    <row r="598" spans="6:26" x14ac:dyDescent="0.2">
      <c r="F598" s="156"/>
      <c r="G598" s="156"/>
      <c r="H598" s="156"/>
      <c r="I598" s="156"/>
      <c r="J598" s="156"/>
      <c r="K598" s="156"/>
      <c r="L598" s="156"/>
      <c r="M598" s="156"/>
      <c r="N598" s="156"/>
      <c r="O598" s="156"/>
      <c r="P598" s="156"/>
      <c r="Q598" s="156"/>
      <c r="R598" s="156"/>
      <c r="S598" s="156"/>
      <c r="T598" s="156"/>
      <c r="U598" s="156"/>
      <c r="V598" s="156"/>
      <c r="W598" s="156"/>
      <c r="X598" s="156"/>
      <c r="Y598" s="156"/>
      <c r="Z598" s="156"/>
    </row>
    <row r="599" spans="6:26" x14ac:dyDescent="0.2">
      <c r="F599" s="156"/>
      <c r="G599" s="156"/>
      <c r="H599" s="156"/>
      <c r="I599" s="156"/>
      <c r="J599" s="156"/>
      <c r="K599" s="156"/>
      <c r="L599" s="156"/>
      <c r="M599" s="156"/>
      <c r="N599" s="156"/>
      <c r="O599" s="156"/>
      <c r="P599" s="156"/>
      <c r="Q599" s="156"/>
      <c r="R599" s="156"/>
      <c r="S599" s="156"/>
      <c r="T599" s="156"/>
      <c r="U599" s="156"/>
      <c r="V599" s="156"/>
      <c r="W599" s="156"/>
      <c r="X599" s="156"/>
      <c r="Y599" s="156"/>
      <c r="Z599" s="156"/>
    </row>
    <row r="600" spans="6:26" x14ac:dyDescent="0.2">
      <c r="F600" s="156"/>
      <c r="G600" s="156"/>
      <c r="H600" s="156"/>
      <c r="I600" s="156"/>
      <c r="J600" s="156"/>
      <c r="K600" s="156"/>
      <c r="L600" s="156"/>
      <c r="M600" s="156"/>
      <c r="N600" s="156"/>
      <c r="O600" s="156"/>
      <c r="P600" s="156"/>
      <c r="Q600" s="156"/>
      <c r="R600" s="156"/>
      <c r="S600" s="156"/>
      <c r="T600" s="156"/>
      <c r="U600" s="156"/>
      <c r="V600" s="156"/>
      <c r="W600" s="156"/>
      <c r="X600" s="156"/>
      <c r="Y600" s="156"/>
      <c r="Z600" s="156"/>
    </row>
    <row r="601" spans="6:26" x14ac:dyDescent="0.2">
      <c r="F601" s="156"/>
      <c r="G601" s="156"/>
      <c r="H601" s="156"/>
      <c r="I601" s="156"/>
      <c r="J601" s="156"/>
      <c r="K601" s="156"/>
      <c r="L601" s="156"/>
      <c r="M601" s="156"/>
      <c r="N601" s="156"/>
      <c r="O601" s="156"/>
      <c r="P601" s="156"/>
      <c r="Q601" s="156"/>
      <c r="R601" s="156"/>
      <c r="S601" s="156"/>
      <c r="T601" s="156"/>
      <c r="U601" s="156"/>
      <c r="V601" s="156"/>
      <c r="W601" s="156"/>
      <c r="X601" s="156"/>
      <c r="Y601" s="156"/>
      <c r="Z601" s="156"/>
    </row>
    <row r="602" spans="6:26" x14ac:dyDescent="0.2">
      <c r="F602" s="156"/>
      <c r="G602" s="156"/>
      <c r="H602" s="156"/>
      <c r="I602" s="156"/>
      <c r="J602" s="156"/>
      <c r="K602" s="156"/>
      <c r="L602" s="156"/>
      <c r="M602" s="156"/>
      <c r="N602" s="156"/>
      <c r="O602" s="156"/>
      <c r="P602" s="156"/>
      <c r="Q602" s="156"/>
      <c r="R602" s="156"/>
      <c r="S602" s="156"/>
      <c r="T602" s="156"/>
      <c r="U602" s="156"/>
      <c r="V602" s="156"/>
      <c r="W602" s="156"/>
      <c r="X602" s="156"/>
      <c r="Y602" s="156"/>
      <c r="Z602" s="156"/>
    </row>
    <row r="603" spans="6:26" x14ac:dyDescent="0.2">
      <c r="F603" s="156"/>
      <c r="G603" s="156"/>
      <c r="H603" s="156"/>
      <c r="I603" s="156"/>
      <c r="J603" s="156"/>
      <c r="K603" s="156"/>
      <c r="L603" s="156"/>
      <c r="M603" s="156"/>
      <c r="N603" s="156"/>
      <c r="O603" s="156"/>
      <c r="P603" s="156"/>
      <c r="Q603" s="156"/>
      <c r="R603" s="156"/>
      <c r="S603" s="156"/>
      <c r="T603" s="156"/>
      <c r="U603" s="156"/>
      <c r="V603" s="156"/>
      <c r="W603" s="156"/>
      <c r="X603" s="156"/>
      <c r="Y603" s="156"/>
      <c r="Z603" s="156"/>
    </row>
    <row r="604" spans="6:26" x14ac:dyDescent="0.2">
      <c r="F604" s="156"/>
      <c r="G604" s="156"/>
      <c r="H604" s="156"/>
      <c r="I604" s="156"/>
      <c r="J604" s="156"/>
      <c r="K604" s="156"/>
      <c r="L604" s="156"/>
      <c r="M604" s="156"/>
      <c r="N604" s="156"/>
      <c r="O604" s="156"/>
      <c r="P604" s="156"/>
      <c r="Q604" s="156"/>
      <c r="R604" s="156"/>
      <c r="S604" s="156"/>
      <c r="T604" s="156"/>
      <c r="U604" s="156"/>
      <c r="V604" s="156"/>
      <c r="W604" s="156"/>
      <c r="X604" s="156"/>
      <c r="Y604" s="156"/>
      <c r="Z604" s="156"/>
    </row>
    <row r="605" spans="6:26" x14ac:dyDescent="0.2">
      <c r="F605" s="156"/>
      <c r="G605" s="156"/>
      <c r="H605" s="156"/>
      <c r="I605" s="156"/>
      <c r="J605" s="156"/>
      <c r="K605" s="156"/>
      <c r="L605" s="156"/>
      <c r="M605" s="156"/>
      <c r="N605" s="156"/>
      <c r="O605" s="156"/>
      <c r="P605" s="156"/>
      <c r="Q605" s="156"/>
      <c r="R605" s="156"/>
      <c r="S605" s="156"/>
      <c r="T605" s="156"/>
      <c r="U605" s="156"/>
      <c r="V605" s="156"/>
      <c r="W605" s="156"/>
      <c r="X605" s="156"/>
      <c r="Y605" s="156"/>
      <c r="Z605" s="156"/>
    </row>
    <row r="606" spans="6:26" x14ac:dyDescent="0.2">
      <c r="F606" s="156"/>
      <c r="G606" s="156"/>
      <c r="H606" s="156"/>
      <c r="I606" s="156"/>
      <c r="J606" s="156"/>
      <c r="K606" s="156"/>
      <c r="L606" s="156"/>
      <c r="M606" s="156"/>
      <c r="N606" s="156"/>
      <c r="O606" s="156"/>
      <c r="P606" s="156"/>
      <c r="Q606" s="156"/>
      <c r="R606" s="156"/>
      <c r="S606" s="156"/>
      <c r="T606" s="156"/>
      <c r="U606" s="156"/>
      <c r="V606" s="156"/>
      <c r="W606" s="156"/>
      <c r="X606" s="156"/>
      <c r="Y606" s="156"/>
      <c r="Z606" s="156"/>
    </row>
    <row r="607" spans="6:26" x14ac:dyDescent="0.2">
      <c r="F607" s="156"/>
      <c r="G607" s="156"/>
      <c r="H607" s="156"/>
      <c r="I607" s="156"/>
      <c r="J607" s="156"/>
      <c r="K607" s="156"/>
      <c r="L607" s="156"/>
      <c r="M607" s="156"/>
      <c r="N607" s="156"/>
      <c r="O607" s="156"/>
      <c r="P607" s="156"/>
      <c r="Q607" s="156"/>
      <c r="R607" s="156"/>
      <c r="S607" s="156"/>
      <c r="T607" s="156"/>
      <c r="U607" s="156"/>
      <c r="V607" s="156"/>
      <c r="W607" s="156"/>
      <c r="X607" s="156"/>
      <c r="Y607" s="156"/>
      <c r="Z607" s="156"/>
    </row>
    <row r="608" spans="6:26" x14ac:dyDescent="0.2">
      <c r="F608" s="156"/>
      <c r="G608" s="156"/>
      <c r="H608" s="156"/>
      <c r="I608" s="156"/>
      <c r="J608" s="156"/>
      <c r="K608" s="156"/>
      <c r="L608" s="156"/>
      <c r="M608" s="156"/>
      <c r="N608" s="156"/>
      <c r="O608" s="156"/>
      <c r="P608" s="156"/>
      <c r="Q608" s="156"/>
      <c r="R608" s="156"/>
      <c r="S608" s="156"/>
      <c r="T608" s="156"/>
      <c r="U608" s="156"/>
      <c r="V608" s="156"/>
      <c r="W608" s="156"/>
      <c r="X608" s="156"/>
      <c r="Y608" s="156"/>
      <c r="Z608" s="156"/>
    </row>
    <row r="609" spans="6:26" x14ac:dyDescent="0.2">
      <c r="F609" s="156"/>
      <c r="G609" s="156"/>
      <c r="H609" s="156"/>
      <c r="I609" s="156"/>
      <c r="J609" s="156"/>
      <c r="K609" s="156"/>
      <c r="L609" s="156"/>
      <c r="M609" s="156"/>
      <c r="N609" s="156"/>
      <c r="O609" s="156"/>
      <c r="P609" s="156"/>
      <c r="Q609" s="156"/>
      <c r="R609" s="156"/>
      <c r="S609" s="156"/>
      <c r="T609" s="156"/>
      <c r="U609" s="156"/>
      <c r="V609" s="156"/>
      <c r="W609" s="156"/>
      <c r="X609" s="156"/>
      <c r="Y609" s="156"/>
      <c r="Z609" s="156"/>
    </row>
    <row r="610" spans="6:26" x14ac:dyDescent="0.2">
      <c r="F610" s="156"/>
      <c r="G610" s="156"/>
      <c r="H610" s="156"/>
      <c r="I610" s="156"/>
      <c r="J610" s="156"/>
      <c r="K610" s="156"/>
      <c r="L610" s="156"/>
      <c r="M610" s="156"/>
      <c r="N610" s="156"/>
      <c r="O610" s="156"/>
      <c r="P610" s="156"/>
      <c r="Q610" s="156"/>
      <c r="R610" s="156"/>
      <c r="S610" s="156"/>
      <c r="T610" s="156"/>
      <c r="U610" s="156"/>
      <c r="V610" s="156"/>
      <c r="W610" s="156"/>
      <c r="X610" s="156"/>
      <c r="Y610" s="156"/>
      <c r="Z610" s="156"/>
    </row>
    <row r="611" spans="6:26" x14ac:dyDescent="0.2">
      <c r="F611" s="156"/>
      <c r="G611" s="156"/>
      <c r="H611" s="156"/>
      <c r="I611" s="156"/>
      <c r="J611" s="156"/>
      <c r="K611" s="156"/>
      <c r="L611" s="156"/>
      <c r="M611" s="156"/>
      <c r="N611" s="156"/>
      <c r="O611" s="156"/>
      <c r="P611" s="156"/>
      <c r="Q611" s="156"/>
      <c r="R611" s="156"/>
      <c r="S611" s="156"/>
      <c r="T611" s="156"/>
      <c r="U611" s="156"/>
      <c r="V611" s="156"/>
      <c r="W611" s="156"/>
      <c r="X611" s="156"/>
      <c r="Y611" s="156"/>
      <c r="Z611" s="156"/>
    </row>
    <row r="612" spans="6:26" x14ac:dyDescent="0.2">
      <c r="F612" s="156"/>
      <c r="G612" s="156"/>
      <c r="H612" s="156"/>
      <c r="I612" s="156"/>
      <c r="J612" s="156"/>
      <c r="K612" s="156"/>
      <c r="L612" s="156"/>
      <c r="M612" s="156"/>
      <c r="N612" s="156"/>
      <c r="O612" s="156"/>
      <c r="P612" s="156"/>
      <c r="Q612" s="156"/>
      <c r="R612" s="156"/>
      <c r="S612" s="156"/>
      <c r="T612" s="156"/>
      <c r="U612" s="156"/>
      <c r="V612" s="156"/>
      <c r="W612" s="156"/>
      <c r="X612" s="156"/>
      <c r="Y612" s="156"/>
      <c r="Z612" s="156"/>
    </row>
    <row r="613" spans="6:26" x14ac:dyDescent="0.2">
      <c r="F613" s="156"/>
      <c r="G613" s="156"/>
      <c r="H613" s="156"/>
      <c r="I613" s="156"/>
      <c r="J613" s="156"/>
      <c r="K613" s="156"/>
      <c r="L613" s="156"/>
      <c r="M613" s="156"/>
      <c r="N613" s="156"/>
      <c r="O613" s="156"/>
      <c r="P613" s="156"/>
      <c r="Q613" s="156"/>
      <c r="R613" s="156"/>
      <c r="S613" s="156"/>
      <c r="T613" s="156"/>
      <c r="U613" s="156"/>
      <c r="V613" s="156"/>
      <c r="W613" s="156"/>
      <c r="X613" s="156"/>
      <c r="Y613" s="156"/>
      <c r="Z613" s="156"/>
    </row>
    <row r="614" spans="6:26" x14ac:dyDescent="0.2">
      <c r="F614" s="156"/>
      <c r="G614" s="156"/>
      <c r="H614" s="156"/>
      <c r="I614" s="156"/>
      <c r="J614" s="156"/>
      <c r="K614" s="156"/>
      <c r="L614" s="156"/>
      <c r="M614" s="156"/>
      <c r="N614" s="156"/>
      <c r="O614" s="156"/>
      <c r="P614" s="156"/>
      <c r="Q614" s="156"/>
      <c r="R614" s="156"/>
      <c r="S614" s="156"/>
      <c r="T614" s="156"/>
      <c r="U614" s="156"/>
      <c r="V614" s="156"/>
      <c r="W614" s="156"/>
      <c r="X614" s="156"/>
      <c r="Y614" s="156"/>
      <c r="Z614" s="156"/>
    </row>
    <row r="615" spans="6:26" x14ac:dyDescent="0.2">
      <c r="F615" s="156"/>
      <c r="G615" s="156"/>
      <c r="H615" s="156"/>
      <c r="I615" s="156"/>
      <c r="J615" s="156"/>
      <c r="K615" s="156"/>
      <c r="L615" s="156"/>
      <c r="M615" s="156"/>
      <c r="N615" s="156"/>
      <c r="O615" s="156"/>
      <c r="P615" s="156"/>
      <c r="Q615" s="156"/>
      <c r="R615" s="156"/>
      <c r="S615" s="156"/>
      <c r="T615" s="156"/>
      <c r="U615" s="156"/>
      <c r="V615" s="156"/>
      <c r="W615" s="156"/>
      <c r="X615" s="156"/>
      <c r="Y615" s="156"/>
      <c r="Z615" s="156"/>
    </row>
    <row r="616" spans="6:26" x14ac:dyDescent="0.2">
      <c r="F616" s="156"/>
      <c r="G616" s="156"/>
      <c r="H616" s="156"/>
      <c r="I616" s="156"/>
      <c r="J616" s="156"/>
      <c r="K616" s="156"/>
      <c r="L616" s="156"/>
      <c r="M616" s="156"/>
      <c r="N616" s="156"/>
      <c r="O616" s="156"/>
      <c r="P616" s="156"/>
      <c r="Q616" s="156"/>
      <c r="R616" s="156"/>
      <c r="S616" s="156"/>
      <c r="T616" s="156"/>
      <c r="U616" s="156"/>
      <c r="V616" s="156"/>
      <c r="W616" s="156"/>
      <c r="X616" s="156"/>
      <c r="Y616" s="156"/>
      <c r="Z616" s="156"/>
    </row>
    <row r="617" spans="6:26" x14ac:dyDescent="0.2">
      <c r="F617" s="156"/>
      <c r="G617" s="156"/>
      <c r="H617" s="156"/>
      <c r="I617" s="156"/>
      <c r="J617" s="156"/>
      <c r="K617" s="156"/>
      <c r="L617" s="156"/>
      <c r="M617" s="156"/>
      <c r="N617" s="156"/>
      <c r="O617" s="156"/>
      <c r="P617" s="156"/>
      <c r="Q617" s="156"/>
      <c r="R617" s="156"/>
      <c r="S617" s="156"/>
      <c r="T617" s="156"/>
      <c r="U617" s="156"/>
      <c r="V617" s="156"/>
      <c r="W617" s="156"/>
      <c r="X617" s="156"/>
      <c r="Y617" s="156"/>
      <c r="Z617" s="156"/>
    </row>
    <row r="618" spans="6:26" x14ac:dyDescent="0.2">
      <c r="F618" s="156"/>
      <c r="G618" s="156"/>
      <c r="H618" s="156"/>
      <c r="I618" s="156"/>
      <c r="J618" s="156"/>
      <c r="K618" s="156"/>
      <c r="L618" s="156"/>
      <c r="M618" s="156"/>
      <c r="N618" s="156"/>
      <c r="O618" s="156"/>
      <c r="P618" s="156"/>
      <c r="Q618" s="156"/>
      <c r="R618" s="156"/>
      <c r="S618" s="156"/>
      <c r="T618" s="156"/>
      <c r="U618" s="156"/>
      <c r="V618" s="156"/>
      <c r="W618" s="156"/>
      <c r="X618" s="156"/>
      <c r="Y618" s="156"/>
      <c r="Z618" s="156"/>
    </row>
    <row r="619" spans="6:26" x14ac:dyDescent="0.2">
      <c r="F619" s="156"/>
      <c r="G619" s="156"/>
      <c r="H619" s="156"/>
      <c r="I619" s="156"/>
      <c r="J619" s="156"/>
      <c r="K619" s="156"/>
      <c r="L619" s="156"/>
      <c r="M619" s="156"/>
      <c r="N619" s="156"/>
      <c r="O619" s="156"/>
      <c r="P619" s="156"/>
      <c r="Q619" s="156"/>
      <c r="R619" s="156"/>
      <c r="S619" s="156"/>
      <c r="T619" s="156"/>
      <c r="U619" s="156"/>
      <c r="V619" s="156"/>
      <c r="W619" s="156"/>
      <c r="X619" s="156"/>
      <c r="Y619" s="156"/>
      <c r="Z619" s="156"/>
    </row>
    <row r="620" spans="6:26" x14ac:dyDescent="0.2">
      <c r="F620" s="156"/>
      <c r="G620" s="156"/>
      <c r="H620" s="156"/>
      <c r="I620" s="156"/>
      <c r="J620" s="156"/>
      <c r="K620" s="156"/>
      <c r="L620" s="156"/>
      <c r="M620" s="156"/>
      <c r="N620" s="156"/>
      <c r="O620" s="156"/>
      <c r="P620" s="156"/>
      <c r="Q620" s="156"/>
      <c r="R620" s="156"/>
      <c r="S620" s="156"/>
      <c r="T620" s="156"/>
      <c r="U620" s="156"/>
      <c r="V620" s="156"/>
      <c r="W620" s="156"/>
      <c r="X620" s="156"/>
      <c r="Y620" s="156"/>
      <c r="Z620" s="156"/>
    </row>
    <row r="621" spans="6:26" x14ac:dyDescent="0.2">
      <c r="F621" s="156"/>
      <c r="G621" s="156"/>
      <c r="H621" s="156"/>
      <c r="I621" s="156"/>
      <c r="J621" s="156"/>
      <c r="K621" s="156"/>
      <c r="L621" s="156"/>
      <c r="M621" s="156"/>
      <c r="N621" s="156"/>
      <c r="O621" s="156"/>
      <c r="P621" s="156"/>
      <c r="Q621" s="156"/>
      <c r="R621" s="156"/>
      <c r="S621" s="156"/>
      <c r="T621" s="156"/>
      <c r="U621" s="156"/>
      <c r="V621" s="156"/>
      <c r="W621" s="156"/>
      <c r="X621" s="156"/>
      <c r="Y621" s="156"/>
      <c r="Z621" s="156"/>
    </row>
    <row r="622" spans="6:26" x14ac:dyDescent="0.2">
      <c r="F622" s="156"/>
      <c r="G622" s="156"/>
      <c r="H622" s="156"/>
      <c r="I622" s="156"/>
      <c r="J622" s="156"/>
      <c r="K622" s="156"/>
      <c r="L622" s="156"/>
      <c r="M622" s="156"/>
      <c r="N622" s="156"/>
      <c r="O622" s="156"/>
      <c r="P622" s="156"/>
      <c r="Q622" s="156"/>
      <c r="R622" s="156"/>
      <c r="S622" s="156"/>
      <c r="T622" s="156"/>
      <c r="U622" s="156"/>
      <c r="V622" s="156"/>
      <c r="W622" s="156"/>
      <c r="X622" s="156"/>
      <c r="Y622" s="156"/>
      <c r="Z622" s="156"/>
    </row>
    <row r="623" spans="6:26" x14ac:dyDescent="0.2">
      <c r="F623" s="156"/>
      <c r="G623" s="156"/>
      <c r="H623" s="156"/>
      <c r="I623" s="156"/>
      <c r="J623" s="156"/>
      <c r="K623" s="156"/>
      <c r="L623" s="156"/>
      <c r="M623" s="156"/>
      <c r="N623" s="156"/>
      <c r="O623" s="156"/>
      <c r="P623" s="156"/>
      <c r="Q623" s="156"/>
      <c r="R623" s="156"/>
      <c r="S623" s="156"/>
      <c r="T623" s="156"/>
      <c r="U623" s="156"/>
      <c r="V623" s="156"/>
      <c r="W623" s="156"/>
      <c r="X623" s="156"/>
      <c r="Y623" s="156"/>
      <c r="Z623" s="156"/>
    </row>
    <row r="624" spans="6:26" x14ac:dyDescent="0.2">
      <c r="F624" s="156"/>
      <c r="G624" s="156"/>
      <c r="H624" s="156"/>
      <c r="I624" s="156"/>
      <c r="J624" s="156"/>
      <c r="K624" s="156"/>
      <c r="L624" s="156"/>
      <c r="M624" s="156"/>
      <c r="N624" s="156"/>
      <c r="O624" s="156"/>
      <c r="P624" s="156"/>
      <c r="Q624" s="156"/>
      <c r="R624" s="156"/>
      <c r="S624" s="156"/>
      <c r="T624" s="156"/>
      <c r="U624" s="156"/>
      <c r="V624" s="156"/>
      <c r="W624" s="156"/>
      <c r="X624" s="156"/>
      <c r="Y624" s="156"/>
      <c r="Z624" s="156"/>
    </row>
    <row r="625" spans="6:26" x14ac:dyDescent="0.2">
      <c r="F625" s="156"/>
      <c r="G625" s="156"/>
      <c r="H625" s="156"/>
      <c r="I625" s="156"/>
      <c r="J625" s="156"/>
      <c r="K625" s="156"/>
      <c r="L625" s="156"/>
      <c r="M625" s="156"/>
      <c r="N625" s="156"/>
      <c r="O625" s="156"/>
      <c r="P625" s="156"/>
      <c r="Q625" s="156"/>
      <c r="R625" s="156"/>
      <c r="S625" s="156"/>
      <c r="T625" s="156"/>
      <c r="U625" s="156"/>
      <c r="V625" s="156"/>
      <c r="W625" s="156"/>
      <c r="X625" s="156"/>
      <c r="Y625" s="156"/>
      <c r="Z625" s="156"/>
    </row>
    <row r="626" spans="6:26" x14ac:dyDescent="0.2">
      <c r="F626" s="156"/>
      <c r="G626" s="156"/>
      <c r="H626" s="156"/>
      <c r="I626" s="156"/>
      <c r="J626" s="156"/>
      <c r="K626" s="156"/>
      <c r="L626" s="156"/>
      <c r="M626" s="156"/>
      <c r="N626" s="156"/>
      <c r="O626" s="156"/>
      <c r="P626" s="156"/>
      <c r="Q626" s="156"/>
      <c r="R626" s="156"/>
      <c r="S626" s="156"/>
      <c r="T626" s="156"/>
      <c r="U626" s="156"/>
      <c r="V626" s="156"/>
      <c r="W626" s="156"/>
      <c r="X626" s="156"/>
      <c r="Y626" s="156"/>
      <c r="Z626" s="156"/>
    </row>
    <row r="627" spans="6:26" x14ac:dyDescent="0.2">
      <c r="F627" s="156"/>
      <c r="G627" s="156"/>
      <c r="H627" s="156"/>
      <c r="I627" s="156"/>
      <c r="J627" s="156"/>
      <c r="K627" s="156"/>
      <c r="L627" s="156"/>
      <c r="M627" s="156"/>
      <c r="N627" s="156"/>
      <c r="O627" s="156"/>
      <c r="P627" s="156"/>
      <c r="Q627" s="156"/>
      <c r="R627" s="156"/>
      <c r="S627" s="156"/>
      <c r="T627" s="156"/>
      <c r="U627" s="156"/>
      <c r="V627" s="156"/>
      <c r="W627" s="156"/>
      <c r="X627" s="156"/>
      <c r="Y627" s="156"/>
      <c r="Z627" s="156"/>
    </row>
    <row r="628" spans="6:26" x14ac:dyDescent="0.2">
      <c r="F628" s="156"/>
      <c r="G628" s="156"/>
      <c r="H628" s="156"/>
      <c r="I628" s="156"/>
      <c r="J628" s="156"/>
      <c r="K628" s="156"/>
      <c r="L628" s="156"/>
      <c r="M628" s="156"/>
      <c r="N628" s="156"/>
      <c r="O628" s="156"/>
      <c r="P628" s="156"/>
      <c r="Q628" s="156"/>
      <c r="R628" s="156"/>
      <c r="S628" s="156"/>
      <c r="T628" s="156"/>
      <c r="U628" s="156"/>
      <c r="V628" s="156"/>
      <c r="W628" s="156"/>
      <c r="X628" s="156"/>
      <c r="Y628" s="156"/>
      <c r="Z628" s="156"/>
    </row>
    <row r="629" spans="6:26" x14ac:dyDescent="0.2">
      <c r="F629" s="156"/>
      <c r="G629" s="156"/>
      <c r="H629" s="156"/>
      <c r="I629" s="156"/>
      <c r="J629" s="156"/>
      <c r="K629" s="156"/>
      <c r="L629" s="156"/>
      <c r="M629" s="156"/>
      <c r="N629" s="156"/>
      <c r="O629" s="156"/>
      <c r="P629" s="156"/>
      <c r="Q629" s="156"/>
      <c r="R629" s="156"/>
      <c r="S629" s="156"/>
      <c r="T629" s="156"/>
      <c r="U629" s="156"/>
      <c r="V629" s="156"/>
      <c r="W629" s="156"/>
      <c r="X629" s="156"/>
      <c r="Y629" s="156"/>
      <c r="Z629" s="156"/>
    </row>
    <row r="630" spans="6:26" x14ac:dyDescent="0.2">
      <c r="F630" s="156"/>
      <c r="G630" s="156"/>
      <c r="H630" s="156"/>
      <c r="I630" s="156"/>
      <c r="J630" s="156"/>
      <c r="K630" s="156"/>
      <c r="L630" s="156"/>
      <c r="M630" s="156"/>
      <c r="N630" s="156"/>
      <c r="O630" s="156"/>
      <c r="P630" s="156"/>
      <c r="Q630" s="156"/>
      <c r="R630" s="156"/>
      <c r="S630" s="156"/>
      <c r="T630" s="156"/>
      <c r="U630" s="156"/>
      <c r="V630" s="156"/>
      <c r="W630" s="156"/>
      <c r="X630" s="156"/>
      <c r="Y630" s="156"/>
      <c r="Z630" s="156"/>
    </row>
    <row r="631" spans="6:26" x14ac:dyDescent="0.2">
      <c r="F631" s="156"/>
      <c r="G631" s="156"/>
      <c r="H631" s="156"/>
      <c r="I631" s="156"/>
      <c r="J631" s="156"/>
      <c r="K631" s="156"/>
      <c r="L631" s="156"/>
      <c r="M631" s="156"/>
      <c r="N631" s="156"/>
      <c r="O631" s="156"/>
      <c r="P631" s="156"/>
      <c r="Q631" s="156"/>
      <c r="R631" s="156"/>
      <c r="S631" s="156"/>
      <c r="T631" s="156"/>
      <c r="U631" s="156"/>
      <c r="V631" s="156"/>
      <c r="W631" s="156"/>
      <c r="X631" s="156"/>
      <c r="Y631" s="156"/>
      <c r="Z631" s="156"/>
    </row>
    <row r="632" spans="6:26" x14ac:dyDescent="0.2">
      <c r="F632" s="156"/>
      <c r="G632" s="156"/>
      <c r="H632" s="156"/>
      <c r="I632" s="156"/>
      <c r="J632" s="156"/>
      <c r="K632" s="156"/>
      <c r="L632" s="156"/>
      <c r="M632" s="156"/>
      <c r="N632" s="156"/>
      <c r="O632" s="156"/>
      <c r="P632" s="156"/>
      <c r="Q632" s="156"/>
      <c r="R632" s="156"/>
      <c r="S632" s="156"/>
      <c r="T632" s="156"/>
      <c r="U632" s="156"/>
      <c r="V632" s="156"/>
      <c r="W632" s="156"/>
      <c r="X632" s="156"/>
      <c r="Y632" s="156"/>
      <c r="Z632" s="156"/>
    </row>
    <row r="633" spans="6:26" x14ac:dyDescent="0.2">
      <c r="F633" s="156"/>
      <c r="G633" s="156"/>
      <c r="H633" s="156"/>
      <c r="I633" s="156"/>
      <c r="J633" s="156"/>
      <c r="K633" s="156"/>
      <c r="L633" s="156"/>
      <c r="M633" s="156"/>
      <c r="N633" s="156"/>
      <c r="O633" s="156"/>
      <c r="P633" s="156"/>
      <c r="Q633" s="156"/>
      <c r="R633" s="156"/>
      <c r="S633" s="156"/>
      <c r="T633" s="156"/>
      <c r="U633" s="156"/>
      <c r="V633" s="156"/>
      <c r="W633" s="156"/>
      <c r="X633" s="156"/>
      <c r="Y633" s="156"/>
      <c r="Z633" s="156"/>
    </row>
    <row r="634" spans="6:26" x14ac:dyDescent="0.2">
      <c r="F634" s="156"/>
      <c r="G634" s="156"/>
      <c r="H634" s="156"/>
      <c r="I634" s="156"/>
      <c r="J634" s="156"/>
      <c r="K634" s="156"/>
      <c r="L634" s="156"/>
      <c r="M634" s="156"/>
      <c r="N634" s="156"/>
      <c r="O634" s="156"/>
      <c r="P634" s="156"/>
      <c r="Q634" s="156"/>
      <c r="R634" s="156"/>
      <c r="S634" s="156"/>
      <c r="T634" s="156"/>
      <c r="U634" s="156"/>
      <c r="V634" s="156"/>
      <c r="W634" s="156"/>
      <c r="X634" s="156"/>
      <c r="Y634" s="156"/>
      <c r="Z634" s="156"/>
    </row>
    <row r="635" spans="6:26" x14ac:dyDescent="0.2">
      <c r="F635" s="156"/>
      <c r="G635" s="156"/>
      <c r="H635" s="156"/>
      <c r="I635" s="156"/>
      <c r="J635" s="156"/>
      <c r="K635" s="156"/>
      <c r="L635" s="156"/>
      <c r="M635" s="156"/>
      <c r="N635" s="156"/>
      <c r="O635" s="156"/>
      <c r="P635" s="156"/>
      <c r="Q635" s="156"/>
      <c r="R635" s="156"/>
      <c r="S635" s="156"/>
      <c r="T635" s="156"/>
      <c r="U635" s="156"/>
      <c r="V635" s="156"/>
      <c r="W635" s="156"/>
      <c r="X635" s="156"/>
      <c r="Y635" s="156"/>
      <c r="Z635" s="156"/>
    </row>
    <row r="636" spans="6:26" x14ac:dyDescent="0.2">
      <c r="F636" s="156"/>
      <c r="G636" s="156"/>
      <c r="H636" s="156"/>
      <c r="I636" s="156"/>
      <c r="J636" s="156"/>
      <c r="K636" s="156"/>
      <c r="L636" s="156"/>
      <c r="M636" s="156"/>
      <c r="N636" s="156"/>
      <c r="O636" s="156"/>
      <c r="P636" s="156"/>
      <c r="Q636" s="156"/>
      <c r="R636" s="156"/>
      <c r="S636" s="156"/>
      <c r="T636" s="156"/>
      <c r="U636" s="156"/>
      <c r="V636" s="156"/>
      <c r="W636" s="156"/>
      <c r="X636" s="156"/>
      <c r="Y636" s="156"/>
      <c r="Z636" s="156"/>
    </row>
    <row r="637" spans="6:26" x14ac:dyDescent="0.2">
      <c r="F637" s="156"/>
      <c r="G637" s="156"/>
      <c r="H637" s="156"/>
      <c r="I637" s="156"/>
      <c r="J637" s="156"/>
      <c r="K637" s="156"/>
      <c r="L637" s="156"/>
      <c r="M637" s="156"/>
      <c r="N637" s="156"/>
      <c r="O637" s="156"/>
      <c r="P637" s="156"/>
      <c r="Q637" s="156"/>
      <c r="R637" s="156"/>
      <c r="S637" s="156"/>
      <c r="T637" s="156"/>
      <c r="U637" s="156"/>
      <c r="V637" s="156"/>
      <c r="W637" s="156"/>
      <c r="X637" s="156"/>
      <c r="Y637" s="156"/>
      <c r="Z637" s="156"/>
    </row>
    <row r="638" spans="6:26" x14ac:dyDescent="0.2">
      <c r="F638" s="156"/>
      <c r="G638" s="156"/>
      <c r="H638" s="156"/>
      <c r="I638" s="156"/>
      <c r="J638" s="156"/>
      <c r="K638" s="156"/>
      <c r="L638" s="156"/>
      <c r="M638" s="156"/>
      <c r="N638" s="156"/>
      <c r="O638" s="156"/>
      <c r="P638" s="156"/>
      <c r="Q638" s="156"/>
      <c r="R638" s="156"/>
      <c r="S638" s="156"/>
      <c r="T638" s="156"/>
      <c r="U638" s="156"/>
      <c r="V638" s="156"/>
      <c r="W638" s="156"/>
      <c r="X638" s="156"/>
      <c r="Y638" s="156"/>
      <c r="Z638" s="156"/>
    </row>
    <row r="639" spans="6:26" x14ac:dyDescent="0.2">
      <c r="F639" s="156"/>
      <c r="G639" s="156"/>
      <c r="H639" s="156"/>
      <c r="I639" s="156"/>
      <c r="J639" s="156"/>
      <c r="K639" s="156"/>
      <c r="L639" s="156"/>
      <c r="M639" s="156"/>
      <c r="N639" s="156"/>
      <c r="O639" s="156"/>
      <c r="P639" s="156"/>
      <c r="Q639" s="156"/>
      <c r="R639" s="156"/>
      <c r="S639" s="156"/>
      <c r="T639" s="156"/>
      <c r="U639" s="156"/>
      <c r="V639" s="156"/>
      <c r="W639" s="156"/>
      <c r="X639" s="156"/>
      <c r="Y639" s="156"/>
      <c r="Z639" s="156"/>
    </row>
    <row r="640" spans="6:26" x14ac:dyDescent="0.2">
      <c r="F640" s="156"/>
      <c r="G640" s="156"/>
      <c r="H640" s="156"/>
      <c r="I640" s="156"/>
      <c r="J640" s="156"/>
      <c r="K640" s="156"/>
      <c r="L640" s="156"/>
      <c r="M640" s="156"/>
      <c r="N640" s="156"/>
      <c r="O640" s="156"/>
      <c r="P640" s="156"/>
      <c r="Q640" s="156"/>
      <c r="R640" s="156"/>
      <c r="S640" s="156"/>
      <c r="T640" s="156"/>
      <c r="U640" s="156"/>
      <c r="V640" s="156"/>
      <c r="W640" s="156"/>
      <c r="X640" s="156"/>
      <c r="Y640" s="156"/>
      <c r="Z640" s="156"/>
    </row>
    <row r="641" spans="6:26" x14ac:dyDescent="0.2">
      <c r="F641" s="156"/>
      <c r="G641" s="156"/>
      <c r="H641" s="156"/>
      <c r="I641" s="156"/>
      <c r="J641" s="156"/>
      <c r="K641" s="156"/>
      <c r="L641" s="156"/>
      <c r="M641" s="156"/>
      <c r="N641" s="156"/>
      <c r="O641" s="156"/>
      <c r="P641" s="156"/>
      <c r="Q641" s="156"/>
      <c r="R641" s="156"/>
      <c r="S641" s="156"/>
      <c r="T641" s="156"/>
      <c r="U641" s="156"/>
      <c r="V641" s="156"/>
      <c r="W641" s="156"/>
      <c r="X641" s="156"/>
      <c r="Y641" s="156"/>
      <c r="Z641" s="156"/>
    </row>
    <row r="642" spans="6:26" x14ac:dyDescent="0.2">
      <c r="F642" s="156"/>
      <c r="G642" s="156"/>
      <c r="H642" s="156"/>
      <c r="I642" s="156"/>
      <c r="J642" s="156"/>
      <c r="K642" s="156"/>
      <c r="L642" s="156"/>
      <c r="M642" s="156"/>
      <c r="N642" s="156"/>
      <c r="O642" s="156"/>
      <c r="P642" s="156"/>
      <c r="Q642" s="156"/>
      <c r="R642" s="156"/>
      <c r="S642" s="156"/>
      <c r="T642" s="156"/>
      <c r="U642" s="156"/>
      <c r="V642" s="156"/>
      <c r="W642" s="156"/>
      <c r="X642" s="156"/>
      <c r="Y642" s="156"/>
      <c r="Z642" s="156"/>
    </row>
    <row r="643" spans="6:26" x14ac:dyDescent="0.2">
      <c r="F643" s="156"/>
      <c r="G643" s="156"/>
      <c r="H643" s="156"/>
      <c r="I643" s="156"/>
      <c r="J643" s="156"/>
      <c r="K643" s="156"/>
      <c r="L643" s="156"/>
      <c r="M643" s="156"/>
      <c r="N643" s="156"/>
      <c r="O643" s="156"/>
      <c r="P643" s="156"/>
      <c r="Q643" s="156"/>
      <c r="R643" s="156"/>
      <c r="S643" s="156"/>
      <c r="T643" s="156"/>
      <c r="U643" s="156"/>
      <c r="V643" s="156"/>
      <c r="W643" s="156"/>
      <c r="X643" s="156"/>
      <c r="Y643" s="156"/>
      <c r="Z643" s="156"/>
    </row>
    <row r="644" spans="6:26" x14ac:dyDescent="0.2">
      <c r="F644" s="156"/>
      <c r="G644" s="156"/>
      <c r="H644" s="156"/>
      <c r="I644" s="156"/>
      <c r="J644" s="156"/>
      <c r="K644" s="156"/>
      <c r="L644" s="156"/>
      <c r="M644" s="156"/>
      <c r="N644" s="156"/>
      <c r="O644" s="156"/>
      <c r="P644" s="156"/>
      <c r="Q644" s="156"/>
      <c r="R644" s="156"/>
      <c r="S644" s="156"/>
      <c r="T644" s="156"/>
      <c r="U644" s="156"/>
      <c r="V644" s="156"/>
      <c r="W644" s="156"/>
      <c r="X644" s="156"/>
      <c r="Y644" s="156"/>
      <c r="Z644" s="156"/>
    </row>
    <row r="645" spans="6:26" x14ac:dyDescent="0.2">
      <c r="F645" s="156"/>
      <c r="G645" s="156"/>
      <c r="H645" s="156"/>
      <c r="I645" s="156"/>
      <c r="J645" s="156"/>
      <c r="K645" s="156"/>
      <c r="L645" s="156"/>
      <c r="M645" s="156"/>
      <c r="N645" s="156"/>
      <c r="O645" s="156"/>
      <c r="P645" s="156"/>
      <c r="Q645" s="156"/>
      <c r="R645" s="156"/>
      <c r="S645" s="156"/>
      <c r="T645" s="156"/>
      <c r="U645" s="156"/>
      <c r="V645" s="156"/>
      <c r="W645" s="156"/>
      <c r="X645" s="156"/>
      <c r="Y645" s="156"/>
      <c r="Z645" s="156"/>
    </row>
    <row r="646" spans="6:26" x14ac:dyDescent="0.2">
      <c r="F646" s="156"/>
      <c r="G646" s="156"/>
      <c r="H646" s="156"/>
      <c r="I646" s="156"/>
      <c r="J646" s="156"/>
      <c r="K646" s="156"/>
      <c r="L646" s="156"/>
      <c r="M646" s="156"/>
      <c r="N646" s="156"/>
      <c r="O646" s="156"/>
      <c r="P646" s="156"/>
      <c r="Q646" s="156"/>
      <c r="R646" s="156"/>
      <c r="S646" s="156"/>
      <c r="T646" s="156"/>
      <c r="U646" s="156"/>
      <c r="V646" s="156"/>
      <c r="W646" s="156"/>
      <c r="X646" s="156"/>
      <c r="Y646" s="156"/>
      <c r="Z646" s="156"/>
    </row>
    <row r="647" spans="6:26" x14ac:dyDescent="0.2">
      <c r="F647" s="156"/>
      <c r="G647" s="156"/>
      <c r="H647" s="156"/>
      <c r="I647" s="156"/>
      <c r="J647" s="156"/>
      <c r="K647" s="156"/>
      <c r="L647" s="156"/>
      <c r="M647" s="156"/>
      <c r="N647" s="156"/>
      <c r="O647" s="156"/>
      <c r="P647" s="156"/>
      <c r="Q647" s="156"/>
      <c r="R647" s="156"/>
      <c r="S647" s="156"/>
      <c r="T647" s="156"/>
      <c r="U647" s="156"/>
      <c r="V647" s="156"/>
      <c r="W647" s="156"/>
      <c r="X647" s="156"/>
      <c r="Y647" s="156"/>
      <c r="Z647" s="156"/>
    </row>
    <row r="648" spans="6:26" x14ac:dyDescent="0.2">
      <c r="F648" s="156"/>
      <c r="G648" s="156"/>
      <c r="H648" s="156"/>
      <c r="I648" s="156"/>
      <c r="J648" s="156"/>
      <c r="K648" s="156"/>
      <c r="L648" s="156"/>
      <c r="M648" s="156"/>
      <c r="N648" s="156"/>
      <c r="O648" s="156"/>
      <c r="P648" s="156"/>
      <c r="Q648" s="156"/>
      <c r="R648" s="156"/>
      <c r="S648" s="156"/>
      <c r="T648" s="156"/>
      <c r="U648" s="156"/>
      <c r="V648" s="156"/>
      <c r="W648" s="156"/>
      <c r="X648" s="156"/>
      <c r="Y648" s="156"/>
      <c r="Z648" s="156"/>
    </row>
    <row r="649" spans="6:26" x14ac:dyDescent="0.2">
      <c r="F649" s="156"/>
      <c r="G649" s="156"/>
      <c r="H649" s="156"/>
      <c r="I649" s="156"/>
      <c r="J649" s="156"/>
      <c r="K649" s="156"/>
      <c r="L649" s="156"/>
      <c r="M649" s="156"/>
      <c r="N649" s="156"/>
      <c r="O649" s="156"/>
      <c r="P649" s="156"/>
      <c r="Q649" s="156"/>
      <c r="R649" s="156"/>
      <c r="S649" s="156"/>
      <c r="T649" s="156"/>
      <c r="U649" s="156"/>
      <c r="V649" s="156"/>
      <c r="W649" s="156"/>
      <c r="X649" s="156"/>
      <c r="Y649" s="156"/>
      <c r="Z649" s="156"/>
    </row>
    <row r="650" spans="6:26" x14ac:dyDescent="0.2">
      <c r="F650" s="156"/>
      <c r="G650" s="156"/>
      <c r="H650" s="156"/>
      <c r="I650" s="156"/>
      <c r="J650" s="156"/>
      <c r="K650" s="156"/>
      <c r="L650" s="156"/>
      <c r="M650" s="156"/>
      <c r="N650" s="156"/>
      <c r="O650" s="156"/>
      <c r="P650" s="156"/>
      <c r="Q650" s="156"/>
      <c r="R650" s="156"/>
      <c r="S650" s="156"/>
      <c r="T650" s="156"/>
      <c r="U650" s="156"/>
      <c r="V650" s="156"/>
      <c r="W650" s="156"/>
      <c r="X650" s="156"/>
      <c r="Y650" s="156"/>
      <c r="Z650" s="156"/>
    </row>
    <row r="651" spans="6:26" x14ac:dyDescent="0.2">
      <c r="F651" s="156"/>
      <c r="G651" s="156"/>
      <c r="H651" s="156"/>
      <c r="I651" s="156"/>
      <c r="J651" s="156"/>
      <c r="K651" s="156"/>
      <c r="L651" s="156"/>
      <c r="M651" s="156"/>
      <c r="N651" s="156"/>
      <c r="O651" s="156"/>
      <c r="P651" s="156"/>
      <c r="Q651" s="156"/>
      <c r="R651" s="156"/>
      <c r="S651" s="156"/>
      <c r="T651" s="156"/>
      <c r="U651" s="156"/>
      <c r="V651" s="156"/>
      <c r="W651" s="156"/>
      <c r="X651" s="156"/>
      <c r="Y651" s="156"/>
      <c r="Z651" s="156"/>
    </row>
    <row r="652" spans="6:26" x14ac:dyDescent="0.2">
      <c r="F652" s="156"/>
      <c r="G652" s="156"/>
      <c r="H652" s="156"/>
      <c r="I652" s="156"/>
      <c r="J652" s="156"/>
      <c r="K652" s="156"/>
      <c r="L652" s="156"/>
      <c r="M652" s="156"/>
      <c r="N652" s="156"/>
      <c r="O652" s="156"/>
      <c r="P652" s="156"/>
      <c r="Q652" s="156"/>
      <c r="R652" s="156"/>
      <c r="S652" s="156"/>
      <c r="T652" s="156"/>
      <c r="U652" s="156"/>
      <c r="V652" s="156"/>
      <c r="W652" s="156"/>
      <c r="X652" s="156"/>
      <c r="Y652" s="156"/>
      <c r="Z652" s="156"/>
    </row>
    <row r="653" spans="6:26" x14ac:dyDescent="0.2">
      <c r="F653" s="156"/>
      <c r="G653" s="156"/>
      <c r="H653" s="156"/>
      <c r="I653" s="156"/>
      <c r="J653" s="156"/>
      <c r="K653" s="156"/>
      <c r="L653" s="156"/>
      <c r="M653" s="156"/>
      <c r="N653" s="156"/>
      <c r="O653" s="156"/>
      <c r="P653" s="156"/>
      <c r="Q653" s="156"/>
      <c r="R653" s="156"/>
      <c r="S653" s="156"/>
      <c r="T653" s="156"/>
      <c r="U653" s="156"/>
      <c r="V653" s="156"/>
      <c r="W653" s="156"/>
      <c r="X653" s="156"/>
      <c r="Y653" s="156"/>
      <c r="Z653" s="156"/>
    </row>
    <row r="654" spans="6:26" x14ac:dyDescent="0.2">
      <c r="F654" s="156"/>
      <c r="G654" s="156"/>
      <c r="H654" s="156"/>
      <c r="I654" s="156"/>
      <c r="J654" s="156"/>
      <c r="K654" s="156"/>
      <c r="L654" s="156"/>
      <c r="M654" s="156"/>
      <c r="N654" s="156"/>
      <c r="O654" s="156"/>
      <c r="P654" s="156"/>
      <c r="Q654" s="156"/>
      <c r="R654" s="156"/>
      <c r="S654" s="156"/>
      <c r="T654" s="156"/>
      <c r="U654" s="156"/>
      <c r="V654" s="156"/>
      <c r="W654" s="156"/>
      <c r="X654" s="156"/>
      <c r="Y654" s="156"/>
      <c r="Z654" s="156"/>
    </row>
    <row r="655" spans="6:26" x14ac:dyDescent="0.2">
      <c r="F655" s="156"/>
      <c r="G655" s="156"/>
      <c r="H655" s="156"/>
      <c r="I655" s="156"/>
      <c r="J655" s="156"/>
      <c r="K655" s="156"/>
      <c r="L655" s="156"/>
      <c r="M655" s="156"/>
      <c r="N655" s="156"/>
      <c r="O655" s="156"/>
      <c r="P655" s="156"/>
      <c r="Q655" s="156"/>
      <c r="R655" s="156"/>
      <c r="S655" s="156"/>
      <c r="T655" s="156"/>
      <c r="U655" s="156"/>
      <c r="V655" s="156"/>
      <c r="W655" s="156"/>
      <c r="X655" s="156"/>
      <c r="Y655" s="156"/>
      <c r="Z655" s="156"/>
    </row>
    <row r="656" spans="6:26" x14ac:dyDescent="0.2">
      <c r="F656" s="156"/>
      <c r="G656" s="156"/>
      <c r="H656" s="156"/>
      <c r="I656" s="156"/>
      <c r="J656" s="156"/>
      <c r="K656" s="156"/>
      <c r="L656" s="156"/>
      <c r="M656" s="156"/>
      <c r="N656" s="156"/>
      <c r="O656" s="156"/>
      <c r="P656" s="156"/>
      <c r="Q656" s="156"/>
      <c r="R656" s="156"/>
      <c r="S656" s="156"/>
      <c r="T656" s="156"/>
      <c r="U656" s="156"/>
      <c r="V656" s="156"/>
      <c r="W656" s="156"/>
      <c r="X656" s="156"/>
      <c r="Y656" s="156"/>
      <c r="Z656" s="156"/>
    </row>
    <row r="657" spans="6:26" x14ac:dyDescent="0.2">
      <c r="F657" s="156"/>
      <c r="G657" s="156"/>
      <c r="H657" s="156"/>
      <c r="I657" s="156"/>
      <c r="J657" s="156"/>
      <c r="K657" s="156"/>
      <c r="L657" s="156"/>
      <c r="M657" s="156"/>
      <c r="N657" s="156"/>
      <c r="O657" s="156"/>
      <c r="P657" s="156"/>
      <c r="Q657" s="156"/>
      <c r="R657" s="156"/>
      <c r="S657" s="156"/>
      <c r="T657" s="156"/>
      <c r="U657" s="156"/>
      <c r="V657" s="156"/>
      <c r="W657" s="156"/>
      <c r="X657" s="156"/>
      <c r="Y657" s="156"/>
      <c r="Z657" s="156"/>
    </row>
    <row r="658" spans="6:26" x14ac:dyDescent="0.2">
      <c r="F658" s="156"/>
      <c r="G658" s="156"/>
      <c r="H658" s="156"/>
      <c r="I658" s="156"/>
      <c r="J658" s="156"/>
      <c r="K658" s="156"/>
      <c r="L658" s="156"/>
      <c r="M658" s="156"/>
      <c r="N658" s="156"/>
      <c r="O658" s="156"/>
      <c r="P658" s="156"/>
      <c r="Q658" s="156"/>
      <c r="R658" s="156"/>
      <c r="S658" s="156"/>
      <c r="T658" s="156"/>
      <c r="U658" s="156"/>
      <c r="V658" s="156"/>
      <c r="W658" s="156"/>
      <c r="X658" s="156"/>
      <c r="Y658" s="156"/>
      <c r="Z658" s="156"/>
    </row>
    <row r="659" spans="6:26" x14ac:dyDescent="0.2">
      <c r="F659" s="156"/>
      <c r="G659" s="156"/>
      <c r="H659" s="156"/>
      <c r="I659" s="156"/>
      <c r="J659" s="156"/>
      <c r="K659" s="156"/>
      <c r="L659" s="156"/>
      <c r="M659" s="156"/>
      <c r="N659" s="156"/>
      <c r="O659" s="156"/>
      <c r="P659" s="156"/>
      <c r="Q659" s="156"/>
      <c r="R659" s="156"/>
      <c r="S659" s="156"/>
      <c r="T659" s="156"/>
      <c r="U659" s="156"/>
      <c r="V659" s="156"/>
      <c r="W659" s="156"/>
      <c r="X659" s="156"/>
      <c r="Y659" s="156"/>
      <c r="Z659" s="156"/>
    </row>
    <row r="660" spans="6:26" x14ac:dyDescent="0.2">
      <c r="F660" s="156"/>
      <c r="G660" s="156"/>
      <c r="H660" s="156"/>
      <c r="I660" s="156"/>
      <c r="J660" s="156"/>
      <c r="K660" s="156"/>
      <c r="L660" s="156"/>
      <c r="M660" s="156"/>
      <c r="N660" s="156"/>
      <c r="O660" s="156"/>
      <c r="P660" s="156"/>
      <c r="Q660" s="156"/>
      <c r="R660" s="156"/>
      <c r="S660" s="156"/>
      <c r="T660" s="156"/>
      <c r="U660" s="156"/>
      <c r="V660" s="156"/>
      <c r="W660" s="156"/>
      <c r="X660" s="156"/>
      <c r="Y660" s="156"/>
      <c r="Z660" s="156"/>
    </row>
    <row r="661" spans="6:26" x14ac:dyDescent="0.2">
      <c r="F661" s="156"/>
      <c r="G661" s="156"/>
      <c r="H661" s="156"/>
      <c r="I661" s="156"/>
      <c r="J661" s="156"/>
      <c r="K661" s="156"/>
      <c r="L661" s="156"/>
      <c r="M661" s="156"/>
      <c r="N661" s="156"/>
      <c r="O661" s="156"/>
      <c r="P661" s="156"/>
      <c r="Q661" s="156"/>
      <c r="R661" s="156"/>
      <c r="S661" s="156"/>
      <c r="T661" s="156"/>
      <c r="U661" s="156"/>
      <c r="V661" s="156"/>
      <c r="W661" s="156"/>
      <c r="X661" s="156"/>
      <c r="Y661" s="156"/>
      <c r="Z661" s="156"/>
    </row>
    <row r="662" spans="6:26" x14ac:dyDescent="0.2">
      <c r="F662" s="156"/>
      <c r="G662" s="156"/>
      <c r="H662" s="156"/>
      <c r="I662" s="156"/>
      <c r="J662" s="156"/>
      <c r="K662" s="156"/>
      <c r="L662" s="156"/>
      <c r="M662" s="156"/>
      <c r="N662" s="156"/>
      <c r="O662" s="156"/>
      <c r="P662" s="156"/>
      <c r="Q662" s="156"/>
      <c r="R662" s="156"/>
      <c r="S662" s="156"/>
      <c r="T662" s="156"/>
      <c r="U662" s="156"/>
      <c r="V662" s="156"/>
      <c r="W662" s="156"/>
      <c r="X662" s="156"/>
      <c r="Y662" s="156"/>
      <c r="Z662" s="156"/>
    </row>
    <row r="663" spans="6:26" x14ac:dyDescent="0.2">
      <c r="F663" s="156"/>
      <c r="G663" s="156"/>
      <c r="H663" s="156"/>
      <c r="I663" s="156"/>
      <c r="J663" s="156"/>
      <c r="K663" s="156"/>
      <c r="L663" s="156"/>
      <c r="M663" s="156"/>
      <c r="N663" s="156"/>
      <c r="O663" s="156"/>
      <c r="P663" s="156"/>
      <c r="Q663" s="156"/>
      <c r="R663" s="156"/>
      <c r="S663" s="156"/>
      <c r="T663" s="156"/>
      <c r="U663" s="156"/>
      <c r="V663" s="156"/>
      <c r="W663" s="156"/>
      <c r="X663" s="156"/>
      <c r="Y663" s="156"/>
      <c r="Z663" s="156"/>
    </row>
    <row r="664" spans="6:26" x14ac:dyDescent="0.2">
      <c r="F664" s="156"/>
      <c r="G664" s="156"/>
      <c r="H664" s="156"/>
      <c r="I664" s="156"/>
      <c r="J664" s="156"/>
      <c r="K664" s="156"/>
      <c r="L664" s="156"/>
      <c r="M664" s="156"/>
      <c r="N664" s="156"/>
      <c r="O664" s="156"/>
      <c r="P664" s="156"/>
      <c r="Q664" s="156"/>
      <c r="R664" s="156"/>
      <c r="S664" s="156"/>
      <c r="T664" s="156"/>
      <c r="U664" s="156"/>
      <c r="V664" s="156"/>
      <c r="W664" s="156"/>
      <c r="X664" s="156"/>
      <c r="Y664" s="156"/>
      <c r="Z664" s="156"/>
    </row>
    <row r="665" spans="6:26" x14ac:dyDescent="0.2">
      <c r="F665" s="156"/>
      <c r="G665" s="156"/>
      <c r="H665" s="156"/>
      <c r="I665" s="156"/>
      <c r="J665" s="156"/>
      <c r="K665" s="156"/>
      <c r="L665" s="156"/>
      <c r="M665" s="156"/>
      <c r="N665" s="156"/>
      <c r="O665" s="156"/>
      <c r="P665" s="156"/>
      <c r="Q665" s="156"/>
      <c r="R665" s="156"/>
      <c r="S665" s="156"/>
      <c r="T665" s="156"/>
      <c r="U665" s="156"/>
      <c r="V665" s="156"/>
      <c r="W665" s="156"/>
      <c r="X665" s="156"/>
      <c r="Y665" s="156"/>
      <c r="Z665" s="156"/>
    </row>
    <row r="666" spans="6:26" x14ac:dyDescent="0.2">
      <c r="F666" s="156"/>
      <c r="G666" s="156"/>
      <c r="H666" s="156"/>
      <c r="I666" s="156"/>
      <c r="J666" s="156"/>
      <c r="K666" s="156"/>
      <c r="L666" s="156"/>
      <c r="M666" s="156"/>
      <c r="N666" s="156"/>
      <c r="O666" s="156"/>
      <c r="P666" s="156"/>
      <c r="Q666" s="156"/>
      <c r="R666" s="156"/>
      <c r="S666" s="156"/>
      <c r="T666" s="156"/>
      <c r="U666" s="156"/>
      <c r="V666" s="156"/>
      <c r="W666" s="156"/>
      <c r="X666" s="156"/>
      <c r="Y666" s="156"/>
      <c r="Z666" s="156"/>
    </row>
    <row r="667" spans="6:26" x14ac:dyDescent="0.2">
      <c r="F667" s="156"/>
      <c r="G667" s="156"/>
      <c r="H667" s="156"/>
      <c r="I667" s="156"/>
      <c r="J667" s="156"/>
      <c r="K667" s="156"/>
      <c r="L667" s="156"/>
      <c r="M667" s="156"/>
      <c r="N667" s="156"/>
      <c r="O667" s="156"/>
      <c r="P667" s="156"/>
      <c r="Q667" s="156"/>
      <c r="R667" s="156"/>
      <c r="S667" s="156"/>
      <c r="T667" s="156"/>
      <c r="U667" s="156"/>
      <c r="V667" s="156"/>
      <c r="W667" s="156"/>
      <c r="X667" s="156"/>
      <c r="Y667" s="156"/>
      <c r="Z667" s="156"/>
    </row>
    <row r="668" spans="6:26" x14ac:dyDescent="0.2">
      <c r="F668" s="156"/>
      <c r="G668" s="156"/>
      <c r="H668" s="156"/>
      <c r="I668" s="156"/>
      <c r="J668" s="156"/>
      <c r="K668" s="156"/>
      <c r="L668" s="156"/>
      <c r="M668" s="156"/>
      <c r="N668" s="156"/>
      <c r="O668" s="156"/>
      <c r="P668" s="156"/>
      <c r="Q668" s="156"/>
      <c r="R668" s="156"/>
      <c r="S668" s="156"/>
      <c r="T668" s="156"/>
      <c r="U668" s="156"/>
      <c r="V668" s="156"/>
      <c r="W668" s="156"/>
      <c r="X668" s="156"/>
      <c r="Y668" s="156"/>
      <c r="Z668" s="156"/>
    </row>
    <row r="669" spans="6:26" x14ac:dyDescent="0.2">
      <c r="F669" s="156"/>
      <c r="G669" s="156"/>
      <c r="H669" s="156"/>
      <c r="I669" s="156"/>
      <c r="J669" s="156"/>
      <c r="K669" s="156"/>
      <c r="L669" s="156"/>
      <c r="M669" s="156"/>
      <c r="N669" s="156"/>
      <c r="O669" s="156"/>
      <c r="P669" s="156"/>
      <c r="Q669" s="156"/>
      <c r="R669" s="156"/>
      <c r="S669" s="156"/>
      <c r="T669" s="156"/>
      <c r="U669" s="156"/>
      <c r="V669" s="156"/>
      <c r="W669" s="156"/>
      <c r="X669" s="156"/>
      <c r="Y669" s="156"/>
      <c r="Z669" s="156"/>
    </row>
    <row r="670" spans="6:26" x14ac:dyDescent="0.2">
      <c r="F670" s="156"/>
      <c r="G670" s="156"/>
      <c r="H670" s="156"/>
      <c r="I670" s="156"/>
      <c r="J670" s="156"/>
      <c r="K670" s="156"/>
      <c r="L670" s="156"/>
      <c r="M670" s="156"/>
      <c r="N670" s="156"/>
      <c r="O670" s="156"/>
      <c r="P670" s="156"/>
      <c r="Q670" s="156"/>
      <c r="R670" s="156"/>
      <c r="S670" s="156"/>
      <c r="T670" s="156"/>
      <c r="U670" s="156"/>
      <c r="V670" s="156"/>
      <c r="W670" s="156"/>
      <c r="X670" s="156"/>
      <c r="Y670" s="156"/>
      <c r="Z670" s="156"/>
    </row>
    <row r="671" spans="6:26" x14ac:dyDescent="0.2">
      <c r="F671" s="156"/>
      <c r="G671" s="156"/>
      <c r="H671" s="156"/>
      <c r="I671" s="156"/>
      <c r="J671" s="156"/>
      <c r="K671" s="156"/>
      <c r="L671" s="156"/>
      <c r="M671" s="156"/>
      <c r="N671" s="156"/>
      <c r="O671" s="156"/>
      <c r="P671" s="156"/>
      <c r="Q671" s="156"/>
      <c r="R671" s="156"/>
      <c r="S671" s="156"/>
      <c r="T671" s="156"/>
      <c r="U671" s="156"/>
      <c r="V671" s="156"/>
      <c r="W671" s="156"/>
      <c r="X671" s="156"/>
      <c r="Y671" s="156"/>
      <c r="Z671" s="156"/>
    </row>
    <row r="672" spans="6:26" x14ac:dyDescent="0.2">
      <c r="F672" s="156"/>
      <c r="G672" s="156"/>
      <c r="H672" s="156"/>
      <c r="I672" s="156"/>
      <c r="J672" s="156"/>
      <c r="K672" s="156"/>
      <c r="L672" s="156"/>
      <c r="M672" s="156"/>
      <c r="N672" s="156"/>
      <c r="O672" s="156"/>
      <c r="P672" s="156"/>
      <c r="Q672" s="156"/>
      <c r="R672" s="156"/>
      <c r="S672" s="156"/>
      <c r="T672" s="156"/>
      <c r="U672" s="156"/>
      <c r="V672" s="156"/>
      <c r="W672" s="156"/>
      <c r="X672" s="156"/>
      <c r="Y672" s="156"/>
      <c r="Z672" s="156"/>
    </row>
    <row r="673" spans="6:26" x14ac:dyDescent="0.2">
      <c r="F673" s="156"/>
      <c r="G673" s="156"/>
      <c r="H673" s="156"/>
      <c r="I673" s="156"/>
      <c r="J673" s="156"/>
      <c r="K673" s="156"/>
      <c r="L673" s="156"/>
      <c r="M673" s="156"/>
      <c r="N673" s="156"/>
      <c r="O673" s="156"/>
      <c r="P673" s="156"/>
      <c r="Q673" s="156"/>
      <c r="R673" s="156"/>
      <c r="S673" s="156"/>
      <c r="T673" s="156"/>
      <c r="U673" s="156"/>
      <c r="V673" s="156"/>
      <c r="W673" s="156"/>
      <c r="X673" s="156"/>
      <c r="Y673" s="156"/>
      <c r="Z673" s="156"/>
    </row>
    <row r="674" spans="6:26" x14ac:dyDescent="0.2">
      <c r="F674" s="156"/>
      <c r="G674" s="156"/>
      <c r="H674" s="156"/>
      <c r="I674" s="156"/>
      <c r="J674" s="156"/>
      <c r="K674" s="156"/>
      <c r="L674" s="156"/>
      <c r="M674" s="156"/>
      <c r="N674" s="156"/>
      <c r="O674" s="156"/>
      <c r="P674" s="156"/>
      <c r="Q674" s="156"/>
      <c r="R674" s="156"/>
      <c r="S674" s="156"/>
      <c r="T674" s="156"/>
      <c r="U674" s="156"/>
      <c r="V674" s="156"/>
      <c r="W674" s="156"/>
      <c r="X674" s="156"/>
      <c r="Y674" s="156"/>
      <c r="Z674" s="156"/>
    </row>
    <row r="675" spans="6:26" x14ac:dyDescent="0.2">
      <c r="F675" s="156"/>
      <c r="G675" s="156"/>
      <c r="H675" s="156"/>
      <c r="I675" s="156"/>
      <c r="J675" s="156"/>
      <c r="K675" s="156"/>
      <c r="L675" s="156"/>
      <c r="M675" s="156"/>
      <c r="N675" s="156"/>
      <c r="O675" s="156"/>
      <c r="P675" s="156"/>
      <c r="Q675" s="156"/>
      <c r="R675" s="156"/>
      <c r="S675" s="156"/>
      <c r="T675" s="156"/>
      <c r="U675" s="156"/>
      <c r="V675" s="156"/>
      <c r="W675" s="156"/>
      <c r="X675" s="156"/>
      <c r="Y675" s="156"/>
      <c r="Z675" s="156"/>
    </row>
    <row r="676" spans="6:26" x14ac:dyDescent="0.2">
      <c r="F676" s="156"/>
      <c r="G676" s="156"/>
      <c r="H676" s="156"/>
      <c r="I676" s="156"/>
      <c r="J676" s="156"/>
      <c r="K676" s="156"/>
      <c r="L676" s="156"/>
      <c r="M676" s="156"/>
      <c r="N676" s="156"/>
      <c r="O676" s="156"/>
      <c r="P676" s="156"/>
      <c r="Q676" s="156"/>
      <c r="R676" s="156"/>
      <c r="S676" s="156"/>
      <c r="T676" s="156"/>
      <c r="U676" s="156"/>
      <c r="V676" s="156"/>
      <c r="W676" s="156"/>
      <c r="X676" s="156"/>
      <c r="Y676" s="156"/>
      <c r="Z676" s="156"/>
    </row>
    <row r="677" spans="6:26" x14ac:dyDescent="0.2">
      <c r="F677" s="156"/>
      <c r="G677" s="156"/>
      <c r="H677" s="156"/>
      <c r="I677" s="156"/>
      <c r="J677" s="156"/>
      <c r="K677" s="156"/>
      <c r="L677" s="156"/>
      <c r="M677" s="156"/>
      <c r="N677" s="156"/>
      <c r="O677" s="156"/>
      <c r="P677" s="156"/>
      <c r="Q677" s="156"/>
      <c r="R677" s="156"/>
      <c r="S677" s="156"/>
      <c r="T677" s="156"/>
      <c r="U677" s="156"/>
      <c r="V677" s="156"/>
      <c r="W677" s="156"/>
      <c r="X677" s="156"/>
      <c r="Y677" s="156"/>
      <c r="Z677" s="156"/>
    </row>
    <row r="678" spans="6:26" x14ac:dyDescent="0.2">
      <c r="F678" s="156"/>
      <c r="G678" s="156"/>
      <c r="H678" s="156"/>
      <c r="I678" s="156"/>
      <c r="J678" s="156"/>
      <c r="K678" s="156"/>
      <c r="L678" s="156"/>
      <c r="M678" s="156"/>
      <c r="N678" s="156"/>
      <c r="O678" s="156"/>
      <c r="P678" s="156"/>
      <c r="Q678" s="156"/>
      <c r="R678" s="156"/>
      <c r="S678" s="156"/>
      <c r="T678" s="156"/>
      <c r="U678" s="156"/>
      <c r="V678" s="156"/>
      <c r="W678" s="156"/>
      <c r="X678" s="156"/>
      <c r="Y678" s="156"/>
      <c r="Z678" s="156"/>
    </row>
    <row r="679" spans="6:26" x14ac:dyDescent="0.2">
      <c r="F679" s="156"/>
      <c r="G679" s="156"/>
      <c r="H679" s="156"/>
      <c r="I679" s="156"/>
      <c r="J679" s="156"/>
      <c r="K679" s="156"/>
      <c r="L679" s="156"/>
      <c r="M679" s="156"/>
      <c r="N679" s="156"/>
      <c r="O679" s="156"/>
      <c r="P679" s="156"/>
      <c r="Q679" s="156"/>
      <c r="R679" s="156"/>
      <c r="S679" s="156"/>
      <c r="T679" s="156"/>
      <c r="U679" s="156"/>
      <c r="V679" s="156"/>
      <c r="W679" s="156"/>
      <c r="X679" s="156"/>
      <c r="Y679" s="156"/>
      <c r="Z679" s="156"/>
    </row>
    <row r="680" spans="6:26" x14ac:dyDescent="0.2">
      <c r="F680" s="156"/>
      <c r="G680" s="156"/>
      <c r="H680" s="156"/>
      <c r="I680" s="156"/>
      <c r="J680" s="156"/>
      <c r="K680" s="156"/>
      <c r="L680" s="156"/>
      <c r="M680" s="156"/>
      <c r="N680" s="156"/>
      <c r="O680" s="156"/>
      <c r="P680" s="156"/>
      <c r="Q680" s="156"/>
      <c r="R680" s="156"/>
      <c r="S680" s="156"/>
      <c r="T680" s="156"/>
      <c r="U680" s="156"/>
      <c r="V680" s="156"/>
      <c r="W680" s="156"/>
      <c r="X680" s="156"/>
      <c r="Y680" s="156"/>
      <c r="Z680" s="156"/>
    </row>
    <row r="681" spans="6:26" x14ac:dyDescent="0.2">
      <c r="F681" s="156"/>
      <c r="G681" s="156"/>
      <c r="H681" s="156"/>
      <c r="I681" s="156"/>
      <c r="J681" s="156"/>
      <c r="K681" s="156"/>
      <c r="L681" s="156"/>
      <c r="M681" s="156"/>
      <c r="N681" s="156"/>
      <c r="O681" s="156"/>
      <c r="P681" s="156"/>
      <c r="Q681" s="156"/>
      <c r="R681" s="156"/>
      <c r="S681" s="156"/>
      <c r="T681" s="156"/>
      <c r="U681" s="156"/>
      <c r="V681" s="156"/>
      <c r="W681" s="156"/>
      <c r="X681" s="156"/>
      <c r="Y681" s="156"/>
      <c r="Z681" s="156"/>
    </row>
    <row r="682" spans="6:26" x14ac:dyDescent="0.2">
      <c r="F682" s="156"/>
      <c r="G682" s="156"/>
      <c r="H682" s="156"/>
      <c r="I682" s="156"/>
      <c r="J682" s="156"/>
      <c r="K682" s="156"/>
      <c r="L682" s="156"/>
      <c r="M682" s="156"/>
      <c r="N682" s="156"/>
      <c r="O682" s="156"/>
      <c r="P682" s="156"/>
      <c r="Q682" s="156"/>
      <c r="R682" s="156"/>
      <c r="S682" s="156"/>
      <c r="T682" s="156"/>
      <c r="U682" s="156"/>
      <c r="V682" s="156"/>
      <c r="W682" s="156"/>
      <c r="X682" s="156"/>
      <c r="Y682" s="156"/>
      <c r="Z682" s="156"/>
    </row>
    <row r="683" spans="6:26" x14ac:dyDescent="0.2">
      <c r="F683" s="156"/>
      <c r="G683" s="156"/>
      <c r="H683" s="156"/>
      <c r="I683" s="156"/>
      <c r="J683" s="156"/>
      <c r="K683" s="156"/>
      <c r="L683" s="156"/>
      <c r="M683" s="156"/>
      <c r="N683" s="156"/>
      <c r="O683" s="156"/>
      <c r="P683" s="156"/>
      <c r="Q683" s="156"/>
      <c r="R683" s="156"/>
      <c r="S683" s="156"/>
      <c r="T683" s="156"/>
      <c r="U683" s="156"/>
      <c r="V683" s="156"/>
      <c r="W683" s="156"/>
      <c r="X683" s="156"/>
      <c r="Y683" s="156"/>
      <c r="Z683" s="156"/>
    </row>
    <row r="684" spans="6:26" x14ac:dyDescent="0.2">
      <c r="F684" s="156"/>
      <c r="G684" s="156"/>
      <c r="H684" s="156"/>
      <c r="I684" s="156"/>
      <c r="J684" s="156"/>
      <c r="K684" s="156"/>
      <c r="L684" s="156"/>
      <c r="M684" s="156"/>
      <c r="N684" s="156"/>
      <c r="O684" s="156"/>
      <c r="P684" s="156"/>
      <c r="Q684" s="156"/>
      <c r="R684" s="156"/>
      <c r="S684" s="156"/>
      <c r="T684" s="156"/>
      <c r="U684" s="156"/>
      <c r="V684" s="156"/>
      <c r="W684" s="156"/>
      <c r="X684" s="156"/>
      <c r="Y684" s="156"/>
      <c r="Z684" s="156"/>
    </row>
    <row r="685" spans="6:26" x14ac:dyDescent="0.2">
      <c r="F685" s="156"/>
      <c r="G685" s="156"/>
      <c r="H685" s="156"/>
      <c r="I685" s="156"/>
      <c r="J685" s="156"/>
      <c r="K685" s="156"/>
      <c r="L685" s="156"/>
      <c r="M685" s="156"/>
      <c r="N685" s="156"/>
      <c r="O685" s="156"/>
      <c r="P685" s="156"/>
      <c r="Q685" s="156"/>
      <c r="R685" s="156"/>
      <c r="S685" s="156"/>
      <c r="T685" s="156"/>
      <c r="U685" s="156"/>
      <c r="V685" s="156"/>
      <c r="W685" s="156"/>
      <c r="X685" s="156"/>
      <c r="Y685" s="156"/>
      <c r="Z685" s="156"/>
    </row>
    <row r="686" spans="6:26" x14ac:dyDescent="0.2">
      <c r="F686" s="156"/>
      <c r="G686" s="156"/>
      <c r="H686" s="156"/>
      <c r="I686" s="156"/>
      <c r="J686" s="156"/>
      <c r="K686" s="156"/>
      <c r="L686" s="156"/>
      <c r="M686" s="156"/>
      <c r="N686" s="156"/>
      <c r="O686" s="156"/>
      <c r="P686" s="156"/>
      <c r="Q686" s="156"/>
      <c r="R686" s="156"/>
      <c r="S686" s="156"/>
      <c r="T686" s="156"/>
      <c r="U686" s="156"/>
      <c r="V686" s="156"/>
      <c r="W686" s="156"/>
      <c r="X686" s="156"/>
      <c r="Y686" s="156"/>
      <c r="Z686" s="156"/>
    </row>
    <row r="687" spans="6:26" x14ac:dyDescent="0.2">
      <c r="F687" s="156"/>
      <c r="G687" s="156"/>
      <c r="H687" s="156"/>
      <c r="I687" s="156"/>
      <c r="J687" s="156"/>
      <c r="K687" s="156"/>
      <c r="L687" s="156"/>
      <c r="M687" s="156"/>
      <c r="N687" s="156"/>
      <c r="O687" s="156"/>
      <c r="P687" s="156"/>
      <c r="Q687" s="156"/>
      <c r="R687" s="156"/>
      <c r="S687" s="156"/>
      <c r="T687" s="156"/>
      <c r="U687" s="156"/>
      <c r="V687" s="156"/>
      <c r="W687" s="156"/>
      <c r="X687" s="156"/>
      <c r="Y687" s="156"/>
      <c r="Z687" s="156"/>
    </row>
    <row r="688" spans="6:26" x14ac:dyDescent="0.2">
      <c r="F688" s="156"/>
      <c r="G688" s="156"/>
      <c r="H688" s="156"/>
      <c r="I688" s="156"/>
      <c r="J688" s="156"/>
      <c r="K688" s="156"/>
      <c r="L688" s="156"/>
      <c r="M688" s="156"/>
      <c r="N688" s="156"/>
      <c r="O688" s="156"/>
      <c r="P688" s="156"/>
      <c r="Q688" s="156"/>
      <c r="R688" s="156"/>
      <c r="S688" s="156"/>
      <c r="T688" s="156"/>
      <c r="U688" s="156"/>
      <c r="V688" s="156"/>
      <c r="W688" s="156"/>
      <c r="X688" s="156"/>
      <c r="Y688" s="156"/>
      <c r="Z688" s="156"/>
    </row>
    <row r="689" spans="6:26" x14ac:dyDescent="0.2">
      <c r="F689" s="156"/>
      <c r="G689" s="156"/>
      <c r="H689" s="156"/>
      <c r="I689" s="156"/>
      <c r="J689" s="156"/>
      <c r="K689" s="156"/>
      <c r="L689" s="156"/>
      <c r="M689" s="156"/>
      <c r="N689" s="156"/>
      <c r="O689" s="156"/>
      <c r="P689" s="156"/>
      <c r="Q689" s="156"/>
      <c r="R689" s="156"/>
      <c r="S689" s="156"/>
      <c r="T689" s="156"/>
      <c r="U689" s="156"/>
      <c r="V689" s="156"/>
      <c r="W689" s="156"/>
      <c r="X689" s="156"/>
      <c r="Y689" s="156"/>
      <c r="Z689" s="156"/>
    </row>
    <row r="690" spans="6:26" x14ac:dyDescent="0.2">
      <c r="F690" s="156"/>
      <c r="G690" s="156"/>
      <c r="H690" s="156"/>
      <c r="I690" s="156"/>
      <c r="J690" s="156"/>
      <c r="K690" s="156"/>
      <c r="L690" s="156"/>
      <c r="M690" s="156"/>
      <c r="N690" s="156"/>
      <c r="O690" s="156"/>
      <c r="P690" s="156"/>
      <c r="Q690" s="156"/>
      <c r="R690" s="156"/>
      <c r="S690" s="156"/>
      <c r="T690" s="156"/>
      <c r="U690" s="156"/>
      <c r="V690" s="156"/>
      <c r="W690" s="156"/>
      <c r="X690" s="156"/>
      <c r="Y690" s="156"/>
      <c r="Z690" s="156"/>
    </row>
    <row r="691" spans="6:26" x14ac:dyDescent="0.2">
      <c r="F691" s="156"/>
      <c r="G691" s="156"/>
      <c r="H691" s="156"/>
      <c r="I691" s="156"/>
      <c r="J691" s="156"/>
      <c r="K691" s="156"/>
      <c r="L691" s="156"/>
      <c r="M691" s="156"/>
      <c r="N691" s="156"/>
      <c r="O691" s="156"/>
      <c r="P691" s="156"/>
      <c r="Q691" s="156"/>
      <c r="R691" s="156"/>
      <c r="S691" s="156"/>
      <c r="T691" s="156"/>
      <c r="U691" s="156"/>
      <c r="V691" s="156"/>
      <c r="W691" s="156"/>
      <c r="X691" s="156"/>
      <c r="Y691" s="156"/>
      <c r="Z691" s="156"/>
    </row>
    <row r="692" spans="6:26" x14ac:dyDescent="0.2">
      <c r="F692" s="156"/>
      <c r="G692" s="156"/>
      <c r="H692" s="156"/>
      <c r="I692" s="156"/>
      <c r="J692" s="156"/>
      <c r="K692" s="156"/>
      <c r="L692" s="156"/>
      <c r="M692" s="156"/>
      <c r="N692" s="156"/>
      <c r="O692" s="156"/>
      <c r="P692" s="156"/>
      <c r="Q692" s="156"/>
      <c r="R692" s="156"/>
      <c r="S692" s="156"/>
      <c r="T692" s="156"/>
      <c r="U692" s="156"/>
      <c r="V692" s="156"/>
      <c r="W692" s="156"/>
      <c r="X692" s="156"/>
      <c r="Y692" s="156"/>
      <c r="Z692" s="156"/>
    </row>
    <row r="693" spans="6:26" x14ac:dyDescent="0.2">
      <c r="F693" s="156"/>
      <c r="G693" s="156"/>
      <c r="H693" s="156"/>
      <c r="I693" s="156"/>
      <c r="J693" s="156"/>
      <c r="K693" s="156"/>
      <c r="L693" s="156"/>
      <c r="M693" s="156"/>
      <c r="N693" s="156"/>
      <c r="O693" s="156"/>
      <c r="P693" s="156"/>
      <c r="Q693" s="156"/>
      <c r="R693" s="156"/>
      <c r="S693" s="156"/>
      <c r="T693" s="156"/>
      <c r="U693" s="156"/>
      <c r="V693" s="156"/>
      <c r="W693" s="156"/>
      <c r="X693" s="156"/>
      <c r="Y693" s="156"/>
      <c r="Z693" s="156"/>
    </row>
    <row r="694" spans="6:26" x14ac:dyDescent="0.2">
      <c r="F694" s="156"/>
      <c r="G694" s="156"/>
      <c r="H694" s="156"/>
      <c r="I694" s="156"/>
      <c r="J694" s="156"/>
      <c r="K694" s="156"/>
      <c r="L694" s="156"/>
      <c r="M694" s="156"/>
      <c r="N694" s="156"/>
      <c r="O694" s="156"/>
      <c r="P694" s="156"/>
      <c r="Q694" s="156"/>
      <c r="R694" s="156"/>
      <c r="S694" s="156"/>
      <c r="T694" s="156"/>
      <c r="U694" s="156"/>
      <c r="V694" s="156"/>
      <c r="W694" s="156"/>
      <c r="X694" s="156"/>
      <c r="Y694" s="156"/>
      <c r="Z694" s="156"/>
    </row>
    <row r="695" spans="6:26" x14ac:dyDescent="0.2">
      <c r="F695" s="156"/>
      <c r="G695" s="156"/>
      <c r="H695" s="156"/>
      <c r="I695" s="156"/>
      <c r="J695" s="156"/>
      <c r="K695" s="156"/>
      <c r="L695" s="156"/>
      <c r="M695" s="156"/>
      <c r="N695" s="156"/>
      <c r="O695" s="156"/>
      <c r="P695" s="156"/>
      <c r="Q695" s="156"/>
      <c r="R695" s="156"/>
      <c r="S695" s="156"/>
      <c r="T695" s="156"/>
      <c r="U695" s="156"/>
      <c r="V695" s="156"/>
      <c r="W695" s="156"/>
      <c r="X695" s="156"/>
      <c r="Y695" s="156"/>
      <c r="Z695" s="156"/>
    </row>
    <row r="696" spans="6:26" x14ac:dyDescent="0.2">
      <c r="F696" s="156"/>
      <c r="G696" s="156"/>
      <c r="H696" s="156"/>
      <c r="I696" s="156"/>
      <c r="J696" s="156"/>
      <c r="K696" s="156"/>
      <c r="L696" s="156"/>
      <c r="M696" s="156"/>
      <c r="N696" s="156"/>
      <c r="O696" s="156"/>
      <c r="P696" s="156"/>
      <c r="Q696" s="156"/>
      <c r="R696" s="156"/>
      <c r="S696" s="156"/>
      <c r="T696" s="156"/>
      <c r="U696" s="156"/>
      <c r="V696" s="156"/>
      <c r="W696" s="156"/>
      <c r="X696" s="156"/>
      <c r="Y696" s="156"/>
      <c r="Z696" s="156"/>
    </row>
    <row r="697" spans="6:26" x14ac:dyDescent="0.2">
      <c r="F697" s="156"/>
      <c r="G697" s="156"/>
      <c r="H697" s="156"/>
      <c r="I697" s="156"/>
      <c r="J697" s="156"/>
      <c r="K697" s="156"/>
      <c r="L697" s="156"/>
      <c r="M697" s="156"/>
      <c r="N697" s="156"/>
      <c r="O697" s="156"/>
      <c r="P697" s="156"/>
      <c r="Q697" s="156"/>
      <c r="R697" s="156"/>
      <c r="S697" s="156"/>
      <c r="T697" s="156"/>
      <c r="U697" s="156"/>
      <c r="V697" s="156"/>
      <c r="W697" s="156"/>
      <c r="X697" s="156"/>
      <c r="Y697" s="156"/>
      <c r="Z697" s="156"/>
    </row>
    <row r="698" spans="6:26" x14ac:dyDescent="0.2">
      <c r="F698" s="156"/>
      <c r="G698" s="156"/>
      <c r="H698" s="156"/>
      <c r="I698" s="156"/>
      <c r="J698" s="156"/>
      <c r="K698" s="156"/>
      <c r="L698" s="156"/>
      <c r="M698" s="156"/>
      <c r="N698" s="156"/>
      <c r="O698" s="156"/>
      <c r="P698" s="156"/>
      <c r="Q698" s="156"/>
      <c r="R698" s="156"/>
      <c r="S698" s="156"/>
      <c r="T698" s="156"/>
      <c r="U698" s="156"/>
      <c r="V698" s="156"/>
      <c r="W698" s="156"/>
      <c r="X698" s="156"/>
      <c r="Y698" s="156"/>
      <c r="Z698" s="156"/>
    </row>
    <row r="699" spans="6:26" x14ac:dyDescent="0.2">
      <c r="F699" s="156"/>
      <c r="G699" s="156"/>
      <c r="H699" s="156"/>
      <c r="I699" s="156"/>
      <c r="J699" s="156"/>
      <c r="K699" s="156"/>
      <c r="L699" s="156"/>
      <c r="M699" s="156"/>
      <c r="N699" s="156"/>
      <c r="O699" s="156"/>
      <c r="P699" s="156"/>
      <c r="Q699" s="156"/>
      <c r="R699" s="156"/>
      <c r="S699" s="156"/>
      <c r="T699" s="156"/>
      <c r="U699" s="156"/>
      <c r="V699" s="156"/>
      <c r="W699" s="156"/>
      <c r="X699" s="156"/>
      <c r="Y699" s="156"/>
      <c r="Z699" s="156"/>
    </row>
    <row r="700" spans="6:26" x14ac:dyDescent="0.2">
      <c r="F700" s="156"/>
      <c r="G700" s="156"/>
      <c r="H700" s="156"/>
      <c r="I700" s="156"/>
      <c r="J700" s="156"/>
      <c r="K700" s="156"/>
      <c r="L700" s="156"/>
      <c r="M700" s="156"/>
      <c r="N700" s="156"/>
      <c r="O700" s="156"/>
      <c r="P700" s="156"/>
      <c r="Q700" s="156"/>
      <c r="R700" s="156"/>
      <c r="S700" s="156"/>
      <c r="T700" s="156"/>
      <c r="U700" s="156"/>
      <c r="V700" s="156"/>
      <c r="W700" s="156"/>
      <c r="X700" s="156"/>
      <c r="Y700" s="156"/>
      <c r="Z700" s="156"/>
    </row>
    <row r="701" spans="6:26" x14ac:dyDescent="0.2">
      <c r="F701" s="156"/>
      <c r="G701" s="156"/>
      <c r="H701" s="156"/>
      <c r="I701" s="156"/>
      <c r="J701" s="156"/>
      <c r="K701" s="156"/>
      <c r="L701" s="156"/>
      <c r="M701" s="156"/>
      <c r="N701" s="156"/>
      <c r="O701" s="156"/>
      <c r="P701" s="156"/>
      <c r="Q701" s="156"/>
      <c r="R701" s="156"/>
      <c r="S701" s="156"/>
      <c r="T701" s="156"/>
      <c r="U701" s="156"/>
      <c r="V701" s="156"/>
      <c r="W701" s="156"/>
      <c r="X701" s="156"/>
      <c r="Y701" s="156"/>
      <c r="Z701" s="156"/>
    </row>
    <row r="702" spans="6:26" x14ac:dyDescent="0.2">
      <c r="F702" s="156"/>
      <c r="G702" s="156"/>
      <c r="H702" s="156"/>
      <c r="I702" s="156"/>
      <c r="J702" s="156"/>
      <c r="K702" s="156"/>
      <c r="L702" s="156"/>
      <c r="M702" s="156"/>
      <c r="N702" s="156"/>
      <c r="O702" s="156"/>
      <c r="P702" s="156"/>
      <c r="Q702" s="156"/>
      <c r="R702" s="156"/>
      <c r="S702" s="156"/>
      <c r="T702" s="156"/>
      <c r="U702" s="156"/>
      <c r="V702" s="156"/>
      <c r="W702" s="156"/>
      <c r="X702" s="156"/>
      <c r="Y702" s="156"/>
      <c r="Z702" s="156"/>
    </row>
    <row r="703" spans="6:26" x14ac:dyDescent="0.2">
      <c r="F703" s="156"/>
      <c r="G703" s="156"/>
      <c r="H703" s="156"/>
      <c r="I703" s="156"/>
      <c r="J703" s="156"/>
      <c r="K703" s="156"/>
      <c r="L703" s="156"/>
      <c r="M703" s="156"/>
      <c r="N703" s="156"/>
      <c r="O703" s="156"/>
      <c r="P703" s="156"/>
      <c r="Q703" s="156"/>
      <c r="R703" s="156"/>
      <c r="S703" s="156"/>
      <c r="T703" s="156"/>
      <c r="U703" s="156"/>
      <c r="V703" s="156"/>
      <c r="W703" s="156"/>
      <c r="X703" s="156"/>
      <c r="Y703" s="156"/>
      <c r="Z703" s="156"/>
    </row>
    <row r="704" spans="6:26" x14ac:dyDescent="0.2">
      <c r="F704" s="156"/>
      <c r="G704" s="156"/>
      <c r="H704" s="156"/>
      <c r="I704" s="156"/>
      <c r="J704" s="156"/>
      <c r="K704" s="156"/>
      <c r="L704" s="156"/>
      <c r="M704" s="156"/>
      <c r="N704" s="156"/>
      <c r="O704" s="156"/>
      <c r="P704" s="156"/>
      <c r="Q704" s="156"/>
      <c r="R704" s="156"/>
      <c r="S704" s="156"/>
      <c r="T704" s="156"/>
      <c r="U704" s="156"/>
      <c r="V704" s="156"/>
      <c r="W704" s="156"/>
      <c r="X704" s="156"/>
      <c r="Y704" s="156"/>
      <c r="Z704" s="156"/>
    </row>
    <row r="705" spans="6:26" x14ac:dyDescent="0.2">
      <c r="F705" s="156"/>
      <c r="G705" s="156"/>
      <c r="H705" s="156"/>
      <c r="I705" s="156"/>
      <c r="J705" s="156"/>
      <c r="K705" s="156"/>
      <c r="L705" s="156"/>
      <c r="M705" s="156"/>
      <c r="N705" s="156"/>
      <c r="O705" s="156"/>
      <c r="P705" s="156"/>
      <c r="Q705" s="156"/>
      <c r="R705" s="156"/>
      <c r="S705" s="156"/>
      <c r="T705" s="156"/>
      <c r="U705" s="156"/>
      <c r="V705" s="156"/>
      <c r="W705" s="156"/>
      <c r="X705" s="156"/>
      <c r="Y705" s="156"/>
      <c r="Z705" s="156"/>
    </row>
    <row r="706" spans="6:26" x14ac:dyDescent="0.2">
      <c r="F706" s="156"/>
      <c r="G706" s="156"/>
      <c r="H706" s="156"/>
      <c r="I706" s="156"/>
      <c r="J706" s="156"/>
      <c r="K706" s="156"/>
      <c r="L706" s="156"/>
      <c r="M706" s="156"/>
      <c r="N706" s="156"/>
      <c r="O706" s="156"/>
      <c r="P706" s="156"/>
      <c r="Q706" s="156"/>
      <c r="R706" s="156"/>
      <c r="S706" s="156"/>
      <c r="T706" s="156"/>
      <c r="U706" s="156"/>
      <c r="V706" s="156"/>
      <c r="W706" s="156"/>
      <c r="X706" s="156"/>
      <c r="Y706" s="156"/>
      <c r="Z706" s="156"/>
    </row>
    <row r="707" spans="6:26" x14ac:dyDescent="0.2">
      <c r="F707" s="156"/>
      <c r="G707" s="156"/>
      <c r="H707" s="156"/>
      <c r="I707" s="156"/>
      <c r="J707" s="156"/>
      <c r="K707" s="156"/>
      <c r="L707" s="156"/>
      <c r="M707" s="156"/>
      <c r="N707" s="156"/>
      <c r="O707" s="156"/>
      <c r="P707" s="156"/>
      <c r="Q707" s="156"/>
      <c r="R707" s="156"/>
      <c r="S707" s="156"/>
      <c r="T707" s="156"/>
      <c r="U707" s="156"/>
      <c r="V707" s="156"/>
      <c r="W707" s="156"/>
      <c r="X707" s="156"/>
      <c r="Y707" s="156"/>
      <c r="Z707" s="156"/>
    </row>
    <row r="708" spans="6:26" x14ac:dyDescent="0.2">
      <c r="F708" s="156"/>
      <c r="G708" s="156"/>
      <c r="H708" s="156"/>
      <c r="I708" s="156"/>
      <c r="J708" s="156"/>
      <c r="K708" s="156"/>
      <c r="L708" s="156"/>
      <c r="M708" s="156"/>
      <c r="N708" s="156"/>
      <c r="O708" s="156"/>
      <c r="P708" s="156"/>
      <c r="Q708" s="156"/>
      <c r="R708" s="156"/>
      <c r="S708" s="156"/>
      <c r="T708" s="156"/>
      <c r="U708" s="156"/>
      <c r="V708" s="156"/>
      <c r="W708" s="156"/>
      <c r="X708" s="156"/>
      <c r="Y708" s="156"/>
      <c r="Z708" s="156"/>
    </row>
    <row r="709" spans="6:26" x14ac:dyDescent="0.2">
      <c r="F709" s="156"/>
      <c r="G709" s="156"/>
      <c r="H709" s="156"/>
      <c r="I709" s="156"/>
      <c r="J709" s="156"/>
      <c r="K709" s="156"/>
      <c r="L709" s="156"/>
      <c r="M709" s="156"/>
      <c r="N709" s="156"/>
      <c r="O709" s="156"/>
      <c r="P709" s="156"/>
      <c r="Q709" s="156"/>
      <c r="R709" s="156"/>
      <c r="S709" s="156"/>
      <c r="T709" s="156"/>
      <c r="U709" s="156"/>
      <c r="V709" s="156"/>
      <c r="W709" s="156"/>
      <c r="X709" s="156"/>
      <c r="Y709" s="156"/>
      <c r="Z709" s="156"/>
    </row>
    <row r="710" spans="6:26" x14ac:dyDescent="0.2">
      <c r="F710" s="156"/>
      <c r="G710" s="156"/>
      <c r="H710" s="156"/>
      <c r="I710" s="156"/>
      <c r="J710" s="156"/>
      <c r="K710" s="156"/>
      <c r="L710" s="156"/>
      <c r="M710" s="156"/>
      <c r="N710" s="156"/>
      <c r="O710" s="156"/>
      <c r="P710" s="156"/>
      <c r="Q710" s="156"/>
      <c r="R710" s="156"/>
      <c r="S710" s="156"/>
      <c r="T710" s="156"/>
      <c r="U710" s="156"/>
      <c r="V710" s="156"/>
      <c r="W710" s="156"/>
      <c r="X710" s="156"/>
      <c r="Y710" s="156"/>
      <c r="Z710" s="156"/>
    </row>
    <row r="711" spans="6:26" x14ac:dyDescent="0.2">
      <c r="F711" s="156"/>
      <c r="G711" s="156"/>
      <c r="H711" s="156"/>
      <c r="I711" s="156"/>
      <c r="J711" s="156"/>
      <c r="K711" s="156"/>
      <c r="L711" s="156"/>
      <c r="M711" s="156"/>
      <c r="N711" s="156"/>
      <c r="O711" s="156"/>
      <c r="P711" s="156"/>
      <c r="Q711" s="156"/>
      <c r="R711" s="156"/>
      <c r="S711" s="156"/>
      <c r="T711" s="156"/>
      <c r="U711" s="156"/>
      <c r="V711" s="156"/>
      <c r="W711" s="156"/>
      <c r="X711" s="156"/>
      <c r="Y711" s="156"/>
      <c r="Z711" s="156"/>
    </row>
    <row r="712" spans="6:26" x14ac:dyDescent="0.2">
      <c r="F712" s="156"/>
      <c r="G712" s="156"/>
      <c r="H712" s="156"/>
      <c r="I712" s="156"/>
      <c r="J712" s="156"/>
      <c r="K712" s="156"/>
      <c r="L712" s="156"/>
      <c r="M712" s="156"/>
      <c r="N712" s="156"/>
      <c r="O712" s="156"/>
      <c r="P712" s="156"/>
      <c r="Q712" s="156"/>
      <c r="R712" s="156"/>
      <c r="S712" s="156"/>
      <c r="T712" s="156"/>
      <c r="U712" s="156"/>
      <c r="V712" s="156"/>
      <c r="W712" s="156"/>
      <c r="X712" s="156"/>
      <c r="Y712" s="156"/>
      <c r="Z712" s="156"/>
    </row>
    <row r="713" spans="6:26" x14ac:dyDescent="0.2">
      <c r="F713" s="156"/>
      <c r="G713" s="156"/>
      <c r="H713" s="156"/>
      <c r="I713" s="156"/>
      <c r="J713" s="156"/>
      <c r="K713" s="156"/>
      <c r="L713" s="156"/>
      <c r="M713" s="156"/>
      <c r="N713" s="156"/>
      <c r="O713" s="156"/>
      <c r="P713" s="156"/>
      <c r="Q713" s="156"/>
      <c r="R713" s="156"/>
      <c r="S713" s="156"/>
      <c r="T713" s="156"/>
      <c r="U713" s="156"/>
      <c r="V713" s="156"/>
      <c r="W713" s="156"/>
      <c r="X713" s="156"/>
      <c r="Y713" s="156"/>
      <c r="Z713" s="156"/>
    </row>
    <row r="714" spans="6:26" x14ac:dyDescent="0.2">
      <c r="F714" s="156"/>
      <c r="G714" s="156"/>
      <c r="H714" s="156"/>
      <c r="I714" s="156"/>
      <c r="J714" s="156"/>
      <c r="K714" s="156"/>
      <c r="L714" s="156"/>
      <c r="M714" s="156"/>
      <c r="N714" s="156"/>
      <c r="O714" s="156"/>
      <c r="P714" s="156"/>
      <c r="Q714" s="156"/>
      <c r="R714" s="156"/>
      <c r="S714" s="156"/>
      <c r="T714" s="156"/>
      <c r="U714" s="156"/>
      <c r="V714" s="156"/>
      <c r="W714" s="156"/>
      <c r="X714" s="156"/>
      <c r="Y714" s="156"/>
      <c r="Z714" s="156"/>
    </row>
    <row r="715" spans="6:26" x14ac:dyDescent="0.2">
      <c r="F715" s="156"/>
      <c r="G715" s="156"/>
      <c r="H715" s="156"/>
      <c r="I715" s="156"/>
      <c r="J715" s="156"/>
      <c r="K715" s="156"/>
      <c r="L715" s="156"/>
      <c r="M715" s="156"/>
      <c r="N715" s="156"/>
      <c r="O715" s="156"/>
      <c r="P715" s="156"/>
      <c r="Q715" s="156"/>
      <c r="R715" s="156"/>
      <c r="S715" s="156"/>
      <c r="T715" s="156"/>
      <c r="U715" s="156"/>
      <c r="V715" s="156"/>
      <c r="W715" s="156"/>
      <c r="X715" s="156"/>
      <c r="Y715" s="156"/>
      <c r="Z715" s="156"/>
    </row>
    <row r="716" spans="6:26" x14ac:dyDescent="0.2">
      <c r="F716" s="156"/>
      <c r="G716" s="156"/>
      <c r="H716" s="156"/>
      <c r="I716" s="156"/>
      <c r="J716" s="156"/>
      <c r="K716" s="156"/>
      <c r="L716" s="156"/>
      <c r="M716" s="156"/>
      <c r="N716" s="156"/>
      <c r="O716" s="156"/>
      <c r="P716" s="156"/>
      <c r="Q716" s="156"/>
      <c r="R716" s="156"/>
      <c r="S716" s="156"/>
      <c r="T716" s="156"/>
      <c r="U716" s="156"/>
      <c r="V716" s="156"/>
      <c r="W716" s="156"/>
      <c r="X716" s="156"/>
      <c r="Y716" s="156"/>
      <c r="Z716" s="156"/>
    </row>
    <row r="717" spans="6:26" x14ac:dyDescent="0.2">
      <c r="F717" s="156"/>
      <c r="G717" s="156"/>
      <c r="H717" s="156"/>
      <c r="I717" s="156"/>
      <c r="J717" s="156"/>
      <c r="K717" s="156"/>
      <c r="L717" s="156"/>
      <c r="M717" s="156"/>
      <c r="N717" s="156"/>
      <c r="O717" s="156"/>
      <c r="P717" s="156"/>
      <c r="Q717" s="156"/>
      <c r="R717" s="156"/>
      <c r="S717" s="156"/>
      <c r="T717" s="156"/>
      <c r="U717" s="156"/>
      <c r="V717" s="156"/>
      <c r="W717" s="156"/>
      <c r="X717" s="156"/>
      <c r="Y717" s="156"/>
      <c r="Z717" s="156"/>
    </row>
    <row r="718" spans="6:26" x14ac:dyDescent="0.2">
      <c r="F718" s="156"/>
      <c r="G718" s="156"/>
      <c r="H718" s="156"/>
      <c r="I718" s="156"/>
      <c r="J718" s="156"/>
      <c r="K718" s="156"/>
      <c r="L718" s="156"/>
      <c r="M718" s="156"/>
      <c r="N718" s="156"/>
      <c r="O718" s="156"/>
      <c r="P718" s="156"/>
      <c r="Q718" s="156"/>
      <c r="R718" s="156"/>
      <c r="S718" s="156"/>
      <c r="T718" s="156"/>
      <c r="U718" s="156"/>
      <c r="V718" s="156"/>
      <c r="W718" s="156"/>
      <c r="X718" s="156"/>
      <c r="Y718" s="156"/>
      <c r="Z718" s="156"/>
    </row>
    <row r="719" spans="6:26" x14ac:dyDescent="0.2">
      <c r="F719" s="156"/>
      <c r="G719" s="156"/>
      <c r="H719" s="156"/>
      <c r="I719" s="156"/>
      <c r="J719" s="156"/>
      <c r="K719" s="156"/>
      <c r="L719" s="156"/>
      <c r="M719" s="156"/>
      <c r="N719" s="156"/>
      <c r="O719" s="156"/>
      <c r="P719" s="156"/>
      <c r="Q719" s="156"/>
      <c r="R719" s="156"/>
      <c r="S719" s="156"/>
      <c r="T719" s="156"/>
      <c r="U719" s="156"/>
      <c r="V719" s="156"/>
      <c r="W719" s="156"/>
      <c r="X719" s="156"/>
      <c r="Y719" s="156"/>
      <c r="Z719" s="156"/>
    </row>
    <row r="720" spans="6:26" x14ac:dyDescent="0.2">
      <c r="F720" s="156"/>
      <c r="G720" s="156"/>
      <c r="H720" s="156"/>
      <c r="I720" s="156"/>
      <c r="J720" s="156"/>
      <c r="K720" s="156"/>
      <c r="L720" s="156"/>
      <c r="M720" s="156"/>
      <c r="N720" s="156"/>
      <c r="O720" s="156"/>
      <c r="P720" s="156"/>
      <c r="Q720" s="156"/>
      <c r="R720" s="156"/>
      <c r="S720" s="156"/>
      <c r="T720" s="156"/>
      <c r="U720" s="156"/>
      <c r="V720" s="156"/>
      <c r="W720" s="156"/>
      <c r="X720" s="156"/>
      <c r="Y720" s="156"/>
      <c r="Z720" s="156"/>
    </row>
    <row r="721" spans="6:26" x14ac:dyDescent="0.2">
      <c r="F721" s="156"/>
      <c r="G721" s="156"/>
      <c r="H721" s="156"/>
      <c r="I721" s="156"/>
      <c r="J721" s="156"/>
      <c r="K721" s="156"/>
      <c r="L721" s="156"/>
      <c r="M721" s="156"/>
      <c r="N721" s="156"/>
      <c r="O721" s="156"/>
      <c r="P721" s="156"/>
      <c r="Q721" s="156"/>
      <c r="R721" s="156"/>
      <c r="S721" s="156"/>
      <c r="T721" s="156"/>
      <c r="U721" s="156"/>
      <c r="V721" s="156"/>
      <c r="W721" s="156"/>
      <c r="X721" s="156"/>
      <c r="Y721" s="156"/>
      <c r="Z721" s="156"/>
    </row>
    <row r="722" spans="6:26" x14ac:dyDescent="0.2">
      <c r="F722" s="156"/>
      <c r="G722" s="156"/>
      <c r="H722" s="156"/>
      <c r="I722" s="156"/>
      <c r="J722" s="156"/>
      <c r="K722" s="156"/>
      <c r="L722" s="156"/>
      <c r="M722" s="156"/>
      <c r="N722" s="156"/>
      <c r="O722" s="156"/>
      <c r="P722" s="156"/>
      <c r="Q722" s="156"/>
      <c r="R722" s="156"/>
      <c r="S722" s="156"/>
      <c r="T722" s="156"/>
      <c r="U722" s="156"/>
      <c r="V722" s="156"/>
      <c r="W722" s="156"/>
      <c r="X722" s="156"/>
      <c r="Y722" s="156"/>
      <c r="Z722" s="156"/>
    </row>
    <row r="723" spans="6:26" x14ac:dyDescent="0.2">
      <c r="F723" s="156"/>
      <c r="G723" s="156"/>
      <c r="H723" s="156"/>
      <c r="I723" s="156"/>
      <c r="J723" s="156"/>
      <c r="K723" s="156"/>
      <c r="L723" s="156"/>
      <c r="M723" s="156"/>
      <c r="N723" s="156"/>
      <c r="O723" s="156"/>
      <c r="P723" s="156"/>
      <c r="Q723" s="156"/>
      <c r="R723" s="156"/>
      <c r="S723" s="156"/>
      <c r="T723" s="156"/>
      <c r="U723" s="156"/>
      <c r="V723" s="156"/>
      <c r="W723" s="156"/>
      <c r="X723" s="156"/>
      <c r="Y723" s="156"/>
      <c r="Z723" s="156"/>
    </row>
    <row r="724" spans="6:26" x14ac:dyDescent="0.2">
      <c r="F724" s="156"/>
      <c r="G724" s="156"/>
      <c r="H724" s="156"/>
      <c r="I724" s="156"/>
      <c r="J724" s="156"/>
      <c r="K724" s="156"/>
      <c r="L724" s="156"/>
      <c r="M724" s="156"/>
      <c r="N724" s="156"/>
      <c r="O724" s="156"/>
      <c r="P724" s="156"/>
      <c r="Q724" s="156"/>
      <c r="R724" s="156"/>
      <c r="S724" s="156"/>
      <c r="T724" s="156"/>
      <c r="U724" s="156"/>
      <c r="V724" s="156"/>
      <c r="W724" s="156"/>
      <c r="X724" s="156"/>
      <c r="Y724" s="156"/>
      <c r="Z724" s="156"/>
    </row>
    <row r="725" spans="6:26" x14ac:dyDescent="0.2">
      <c r="F725" s="156"/>
      <c r="G725" s="156"/>
      <c r="H725" s="156"/>
      <c r="I725" s="156"/>
      <c r="J725" s="156"/>
      <c r="K725" s="156"/>
      <c r="L725" s="156"/>
      <c r="M725" s="156"/>
      <c r="N725" s="156"/>
      <c r="O725" s="156"/>
      <c r="P725" s="156"/>
      <c r="Q725" s="156"/>
      <c r="R725" s="156"/>
      <c r="S725" s="156"/>
      <c r="T725" s="156"/>
      <c r="U725" s="156"/>
      <c r="V725" s="156"/>
      <c r="W725" s="156"/>
      <c r="X725" s="156"/>
      <c r="Y725" s="156"/>
      <c r="Z725" s="156"/>
    </row>
    <row r="726" spans="6:26" x14ac:dyDescent="0.2">
      <c r="F726" s="156"/>
      <c r="G726" s="156"/>
      <c r="H726" s="156"/>
      <c r="I726" s="156"/>
      <c r="J726" s="156"/>
      <c r="K726" s="156"/>
      <c r="L726" s="156"/>
      <c r="M726" s="156"/>
      <c r="N726" s="156"/>
      <c r="O726" s="156"/>
      <c r="P726" s="156"/>
      <c r="Q726" s="156"/>
      <c r="R726" s="156"/>
      <c r="S726" s="156"/>
      <c r="T726" s="156"/>
      <c r="U726" s="156"/>
      <c r="V726" s="156"/>
      <c r="W726" s="156"/>
      <c r="X726" s="156"/>
      <c r="Y726" s="156"/>
      <c r="Z726" s="156"/>
    </row>
    <row r="727" spans="6:26" x14ac:dyDescent="0.2">
      <c r="F727" s="156"/>
      <c r="G727" s="156"/>
      <c r="H727" s="156"/>
      <c r="I727" s="156"/>
      <c r="J727" s="156"/>
      <c r="K727" s="156"/>
      <c r="L727" s="156"/>
      <c r="M727" s="156"/>
      <c r="N727" s="156"/>
      <c r="O727" s="156"/>
      <c r="P727" s="156"/>
      <c r="Q727" s="156"/>
      <c r="R727" s="156"/>
      <c r="S727" s="156"/>
      <c r="T727" s="156"/>
      <c r="U727" s="156"/>
      <c r="V727" s="156"/>
      <c r="W727" s="156"/>
      <c r="X727" s="156"/>
      <c r="Y727" s="156"/>
      <c r="Z727" s="156"/>
    </row>
    <row r="728" spans="6:26" x14ac:dyDescent="0.2">
      <c r="F728" s="156"/>
      <c r="G728" s="156"/>
      <c r="H728" s="156"/>
      <c r="I728" s="156"/>
      <c r="J728" s="156"/>
      <c r="K728" s="156"/>
      <c r="L728" s="156"/>
      <c r="M728" s="156"/>
      <c r="N728" s="156"/>
      <c r="O728" s="156"/>
      <c r="P728" s="156"/>
      <c r="Q728" s="156"/>
      <c r="R728" s="156"/>
      <c r="S728" s="156"/>
      <c r="T728" s="156"/>
      <c r="U728" s="156"/>
      <c r="V728" s="156"/>
      <c r="W728" s="156"/>
      <c r="X728" s="156"/>
      <c r="Y728" s="156"/>
      <c r="Z728" s="156"/>
    </row>
    <row r="729" spans="6:26" x14ac:dyDescent="0.2">
      <c r="F729" s="156"/>
      <c r="G729" s="156"/>
      <c r="H729" s="156"/>
      <c r="I729" s="156"/>
      <c r="J729" s="156"/>
      <c r="K729" s="156"/>
      <c r="L729" s="156"/>
      <c r="M729" s="156"/>
      <c r="N729" s="156"/>
      <c r="O729" s="156"/>
      <c r="P729" s="156"/>
      <c r="Q729" s="156"/>
      <c r="R729" s="156"/>
      <c r="S729" s="156"/>
      <c r="T729" s="156"/>
      <c r="U729" s="156"/>
      <c r="V729" s="156"/>
      <c r="W729" s="156"/>
      <c r="X729" s="156"/>
      <c r="Y729" s="156"/>
      <c r="Z729" s="156"/>
    </row>
    <row r="730" spans="6:26" x14ac:dyDescent="0.2">
      <c r="F730" s="156"/>
      <c r="G730" s="156"/>
      <c r="H730" s="156"/>
      <c r="I730" s="156"/>
      <c r="J730" s="156"/>
      <c r="K730" s="156"/>
      <c r="L730" s="156"/>
      <c r="M730" s="156"/>
      <c r="N730" s="156"/>
      <c r="O730" s="156"/>
      <c r="P730" s="156"/>
      <c r="Q730" s="156"/>
      <c r="R730" s="156"/>
      <c r="S730" s="156"/>
      <c r="T730" s="156"/>
      <c r="U730" s="156"/>
      <c r="V730" s="156"/>
      <c r="W730" s="156"/>
      <c r="X730" s="156"/>
      <c r="Y730" s="156"/>
      <c r="Z730" s="156"/>
    </row>
    <row r="731" spans="6:26" x14ac:dyDescent="0.2">
      <c r="F731" s="156"/>
      <c r="G731" s="156"/>
      <c r="H731" s="156"/>
      <c r="I731" s="156"/>
      <c r="J731" s="156"/>
      <c r="K731" s="156"/>
      <c r="L731" s="156"/>
      <c r="M731" s="156"/>
      <c r="N731" s="156"/>
      <c r="O731" s="156"/>
      <c r="P731" s="156"/>
      <c r="Q731" s="156"/>
      <c r="R731" s="156"/>
      <c r="S731" s="156"/>
      <c r="T731" s="156"/>
      <c r="U731" s="156"/>
      <c r="V731" s="156"/>
      <c r="W731" s="156"/>
      <c r="X731" s="156"/>
      <c r="Y731" s="156"/>
      <c r="Z731" s="156"/>
    </row>
    <row r="732" spans="6:26" x14ac:dyDescent="0.2">
      <c r="F732" s="156"/>
      <c r="G732" s="156"/>
      <c r="H732" s="156"/>
      <c r="I732" s="156"/>
      <c r="J732" s="156"/>
      <c r="K732" s="156"/>
      <c r="L732" s="156"/>
      <c r="M732" s="156"/>
      <c r="N732" s="156"/>
      <c r="O732" s="156"/>
      <c r="P732" s="156"/>
      <c r="Q732" s="156"/>
      <c r="R732" s="156"/>
      <c r="S732" s="156"/>
      <c r="T732" s="156"/>
      <c r="U732" s="156"/>
      <c r="V732" s="156"/>
      <c r="W732" s="156"/>
      <c r="X732" s="156"/>
      <c r="Y732" s="156"/>
      <c r="Z732" s="156"/>
    </row>
    <row r="733" spans="6:26" x14ac:dyDescent="0.2">
      <c r="F733" s="156"/>
      <c r="G733" s="156"/>
      <c r="H733" s="156"/>
      <c r="I733" s="156"/>
      <c r="J733" s="156"/>
      <c r="K733" s="156"/>
      <c r="L733" s="156"/>
      <c r="M733" s="156"/>
      <c r="N733" s="156"/>
      <c r="O733" s="156"/>
      <c r="P733" s="156"/>
      <c r="Q733" s="156"/>
      <c r="R733" s="156"/>
      <c r="S733" s="156"/>
      <c r="T733" s="156"/>
      <c r="U733" s="156"/>
      <c r="V733" s="156"/>
      <c r="W733" s="156"/>
      <c r="X733" s="156"/>
      <c r="Y733" s="156"/>
      <c r="Z733" s="156"/>
    </row>
    <row r="734" spans="6:26" x14ac:dyDescent="0.2">
      <c r="F734" s="156"/>
      <c r="G734" s="156"/>
      <c r="H734" s="156"/>
      <c r="I734" s="156"/>
      <c r="J734" s="156"/>
      <c r="K734" s="156"/>
      <c r="L734" s="156"/>
      <c r="M734" s="156"/>
      <c r="N734" s="156"/>
      <c r="O734" s="156"/>
      <c r="P734" s="156"/>
      <c r="Q734" s="156"/>
      <c r="R734" s="156"/>
      <c r="S734" s="156"/>
      <c r="T734" s="156"/>
      <c r="U734" s="156"/>
      <c r="V734" s="156"/>
      <c r="W734" s="156"/>
      <c r="X734" s="156"/>
      <c r="Y734" s="156"/>
      <c r="Z734" s="156"/>
    </row>
    <row r="735" spans="6:26" x14ac:dyDescent="0.2">
      <c r="F735" s="156"/>
      <c r="G735" s="156"/>
      <c r="H735" s="156"/>
      <c r="I735" s="156"/>
      <c r="J735" s="156"/>
      <c r="K735" s="156"/>
      <c r="L735" s="156"/>
      <c r="M735" s="156"/>
      <c r="N735" s="156"/>
      <c r="O735" s="156"/>
      <c r="P735" s="156"/>
      <c r="Q735" s="156"/>
      <c r="R735" s="156"/>
      <c r="S735" s="156"/>
      <c r="T735" s="156"/>
      <c r="U735" s="156"/>
      <c r="V735" s="156"/>
      <c r="W735" s="156"/>
      <c r="X735" s="156"/>
      <c r="Y735" s="156"/>
      <c r="Z735" s="156"/>
    </row>
    <row r="736" spans="6:26" x14ac:dyDescent="0.2">
      <c r="F736" s="156"/>
      <c r="G736" s="156"/>
      <c r="H736" s="156"/>
      <c r="I736" s="156"/>
      <c r="J736" s="156"/>
      <c r="K736" s="156"/>
      <c r="L736" s="156"/>
      <c r="M736" s="156"/>
      <c r="N736" s="156"/>
      <c r="O736" s="156"/>
      <c r="P736" s="156"/>
      <c r="Q736" s="156"/>
      <c r="R736" s="156"/>
      <c r="S736" s="156"/>
      <c r="T736" s="156"/>
      <c r="U736" s="156"/>
      <c r="V736" s="156"/>
      <c r="W736" s="156"/>
      <c r="X736" s="156"/>
      <c r="Y736" s="156"/>
      <c r="Z736" s="156"/>
    </row>
    <row r="737" spans="6:26" x14ac:dyDescent="0.2">
      <c r="F737" s="156"/>
      <c r="G737" s="156"/>
      <c r="H737" s="156"/>
      <c r="I737" s="156"/>
      <c r="J737" s="156"/>
      <c r="K737" s="156"/>
      <c r="L737" s="156"/>
      <c r="M737" s="156"/>
      <c r="N737" s="156"/>
      <c r="O737" s="156"/>
      <c r="P737" s="156"/>
      <c r="Q737" s="156"/>
      <c r="R737" s="156"/>
      <c r="S737" s="156"/>
      <c r="T737" s="156"/>
      <c r="U737" s="156"/>
      <c r="V737" s="156"/>
      <c r="W737" s="156"/>
      <c r="X737" s="156"/>
      <c r="Y737" s="156"/>
      <c r="Z737" s="156"/>
    </row>
    <row r="738" spans="6:26" x14ac:dyDescent="0.2">
      <c r="F738" s="156"/>
      <c r="G738" s="156"/>
      <c r="H738" s="156"/>
      <c r="I738" s="156"/>
      <c r="J738" s="156"/>
      <c r="K738" s="156"/>
      <c r="L738" s="156"/>
      <c r="M738" s="156"/>
      <c r="N738" s="156"/>
      <c r="O738" s="156"/>
      <c r="P738" s="156"/>
      <c r="Q738" s="156"/>
      <c r="R738" s="156"/>
      <c r="S738" s="156"/>
      <c r="T738" s="156"/>
      <c r="U738" s="156"/>
      <c r="V738" s="156"/>
      <c r="W738" s="156"/>
      <c r="X738" s="156"/>
      <c r="Y738" s="156"/>
      <c r="Z738" s="156"/>
    </row>
    <row r="739" spans="6:26" x14ac:dyDescent="0.2">
      <c r="F739" s="156"/>
      <c r="G739" s="156"/>
      <c r="H739" s="156"/>
      <c r="I739" s="156"/>
      <c r="J739" s="156"/>
      <c r="K739" s="156"/>
      <c r="L739" s="156"/>
      <c r="M739" s="156"/>
      <c r="N739" s="156"/>
      <c r="O739" s="156"/>
      <c r="P739" s="156"/>
      <c r="Q739" s="156"/>
      <c r="R739" s="156"/>
      <c r="S739" s="156"/>
      <c r="T739" s="156"/>
      <c r="U739" s="156"/>
      <c r="V739" s="156"/>
      <c r="W739" s="156"/>
      <c r="X739" s="156"/>
      <c r="Y739" s="156"/>
      <c r="Z739" s="156"/>
    </row>
    <row r="740" spans="6:26" x14ac:dyDescent="0.2">
      <c r="F740" s="156"/>
      <c r="G740" s="156"/>
      <c r="H740" s="156"/>
      <c r="I740" s="156"/>
      <c r="J740" s="156"/>
      <c r="K740" s="156"/>
      <c r="L740" s="156"/>
      <c r="M740" s="156"/>
      <c r="N740" s="156"/>
      <c r="O740" s="156"/>
      <c r="P740" s="156"/>
      <c r="Q740" s="156"/>
      <c r="R740" s="156"/>
      <c r="S740" s="156"/>
      <c r="T740" s="156"/>
      <c r="U740" s="156"/>
      <c r="V740" s="156"/>
      <c r="W740" s="156"/>
      <c r="X740" s="156"/>
      <c r="Y740" s="156"/>
      <c r="Z740" s="156"/>
    </row>
    <row r="741" spans="6:26" x14ac:dyDescent="0.2">
      <c r="F741" s="156"/>
      <c r="G741" s="156"/>
      <c r="H741" s="156"/>
      <c r="I741" s="156"/>
      <c r="J741" s="156"/>
      <c r="K741" s="156"/>
      <c r="L741" s="156"/>
      <c r="M741" s="156"/>
      <c r="N741" s="156"/>
      <c r="O741" s="156"/>
      <c r="P741" s="156"/>
      <c r="Q741" s="156"/>
      <c r="R741" s="156"/>
      <c r="S741" s="156"/>
      <c r="T741" s="156"/>
      <c r="U741" s="156"/>
      <c r="V741" s="156"/>
      <c r="W741" s="156"/>
      <c r="X741" s="156"/>
      <c r="Y741" s="156"/>
      <c r="Z741" s="156"/>
    </row>
    <row r="742" spans="6:26" x14ac:dyDescent="0.2">
      <c r="F742" s="156"/>
      <c r="G742" s="156"/>
      <c r="H742" s="156"/>
      <c r="I742" s="156"/>
      <c r="J742" s="156"/>
      <c r="K742" s="156"/>
      <c r="L742" s="156"/>
      <c r="M742" s="156"/>
      <c r="N742" s="156"/>
      <c r="O742" s="156"/>
      <c r="P742" s="156"/>
      <c r="Q742" s="156"/>
      <c r="R742" s="156"/>
      <c r="S742" s="156"/>
      <c r="T742" s="156"/>
      <c r="U742" s="156"/>
      <c r="V742" s="156"/>
      <c r="W742" s="156"/>
      <c r="X742" s="156"/>
      <c r="Y742" s="156"/>
      <c r="Z742" s="156"/>
    </row>
    <row r="743" spans="6:26" x14ac:dyDescent="0.2">
      <c r="F743" s="156"/>
      <c r="G743" s="156"/>
      <c r="H743" s="156"/>
      <c r="I743" s="156"/>
      <c r="J743" s="156"/>
      <c r="K743" s="156"/>
      <c r="L743" s="156"/>
      <c r="M743" s="156"/>
      <c r="N743" s="156"/>
      <c r="O743" s="156"/>
      <c r="P743" s="156"/>
      <c r="Q743" s="156"/>
      <c r="R743" s="156"/>
      <c r="S743" s="156"/>
      <c r="T743" s="156"/>
      <c r="U743" s="156"/>
      <c r="V743" s="156"/>
      <c r="W743" s="156"/>
      <c r="X743" s="156"/>
      <c r="Y743" s="156"/>
      <c r="Z743" s="156"/>
    </row>
    <row r="744" spans="6:26" x14ac:dyDescent="0.2">
      <c r="F744" s="156"/>
      <c r="G744" s="156"/>
      <c r="H744" s="156"/>
      <c r="I744" s="156"/>
      <c r="J744" s="156"/>
      <c r="K744" s="156"/>
      <c r="L744" s="156"/>
      <c r="M744" s="156"/>
      <c r="N744" s="156"/>
      <c r="O744" s="156"/>
      <c r="P744" s="156"/>
      <c r="Q744" s="156"/>
      <c r="R744" s="156"/>
      <c r="S744" s="156"/>
      <c r="T744" s="156"/>
      <c r="U744" s="156"/>
      <c r="V744" s="156"/>
      <c r="W744" s="156"/>
      <c r="X744" s="156"/>
      <c r="Y744" s="156"/>
      <c r="Z744" s="156"/>
    </row>
    <row r="745" spans="6:26" x14ac:dyDescent="0.2">
      <c r="F745" s="156"/>
      <c r="G745" s="156"/>
      <c r="H745" s="156"/>
      <c r="I745" s="156"/>
      <c r="J745" s="156"/>
      <c r="K745" s="156"/>
      <c r="L745" s="156"/>
      <c r="M745" s="156"/>
      <c r="N745" s="156"/>
      <c r="O745" s="156"/>
      <c r="P745" s="156"/>
      <c r="Q745" s="156"/>
      <c r="R745" s="156"/>
      <c r="S745" s="156"/>
      <c r="T745" s="156"/>
      <c r="U745" s="156"/>
      <c r="V745" s="156"/>
      <c r="W745" s="156"/>
      <c r="X745" s="156"/>
      <c r="Y745" s="156"/>
      <c r="Z745" s="156"/>
    </row>
    <row r="746" spans="6:26" x14ac:dyDescent="0.2">
      <c r="F746" s="156"/>
      <c r="G746" s="156"/>
      <c r="H746" s="156"/>
      <c r="I746" s="156"/>
      <c r="J746" s="156"/>
      <c r="K746" s="156"/>
      <c r="L746" s="156"/>
      <c r="M746" s="156"/>
      <c r="N746" s="156"/>
      <c r="O746" s="156"/>
      <c r="P746" s="156"/>
      <c r="Q746" s="156"/>
      <c r="R746" s="156"/>
      <c r="S746" s="156"/>
      <c r="T746" s="156"/>
      <c r="U746" s="156"/>
      <c r="V746" s="156"/>
      <c r="W746" s="156"/>
      <c r="X746" s="156"/>
      <c r="Y746" s="156"/>
      <c r="Z746" s="156"/>
    </row>
    <row r="747" spans="6:26" x14ac:dyDescent="0.2">
      <c r="F747" s="156"/>
      <c r="G747" s="156"/>
      <c r="H747" s="156"/>
      <c r="I747" s="156"/>
      <c r="J747" s="156"/>
      <c r="K747" s="156"/>
      <c r="L747" s="156"/>
      <c r="M747" s="156"/>
      <c r="N747" s="156"/>
      <c r="O747" s="156"/>
      <c r="P747" s="156"/>
      <c r="Q747" s="156"/>
      <c r="R747" s="156"/>
      <c r="S747" s="156"/>
      <c r="T747" s="156"/>
      <c r="U747" s="156"/>
      <c r="V747" s="156"/>
      <c r="W747" s="156"/>
      <c r="X747" s="156"/>
      <c r="Y747" s="156"/>
      <c r="Z747" s="156"/>
    </row>
    <row r="748" spans="6:26" x14ac:dyDescent="0.2">
      <c r="F748" s="156"/>
      <c r="G748" s="156"/>
      <c r="H748" s="156"/>
      <c r="I748" s="156"/>
      <c r="J748" s="156"/>
      <c r="K748" s="156"/>
      <c r="L748" s="156"/>
      <c r="M748" s="156"/>
      <c r="N748" s="156"/>
      <c r="O748" s="156"/>
      <c r="P748" s="156"/>
      <c r="Q748" s="156"/>
      <c r="R748" s="156"/>
      <c r="S748" s="156"/>
      <c r="T748" s="156"/>
      <c r="U748" s="156"/>
      <c r="V748" s="156"/>
      <c r="W748" s="156"/>
      <c r="X748" s="156"/>
      <c r="Y748" s="156"/>
      <c r="Z748" s="156"/>
    </row>
    <row r="749" spans="6:26" x14ac:dyDescent="0.2">
      <c r="F749" s="156"/>
      <c r="G749" s="156"/>
      <c r="H749" s="156"/>
      <c r="I749" s="156"/>
      <c r="J749" s="156"/>
      <c r="K749" s="156"/>
      <c r="L749" s="156"/>
      <c r="M749" s="156"/>
      <c r="N749" s="156"/>
      <c r="O749" s="156"/>
      <c r="P749" s="156"/>
      <c r="Q749" s="156"/>
      <c r="R749" s="156"/>
      <c r="S749" s="156"/>
      <c r="T749" s="156"/>
      <c r="U749" s="156"/>
      <c r="V749" s="156"/>
      <c r="W749" s="156"/>
      <c r="X749" s="156"/>
      <c r="Y749" s="156"/>
      <c r="Z749" s="156"/>
    </row>
    <row r="750" spans="6:26" x14ac:dyDescent="0.2">
      <c r="F750" s="156"/>
      <c r="G750" s="156"/>
      <c r="H750" s="156"/>
      <c r="I750" s="156"/>
      <c r="J750" s="156"/>
      <c r="K750" s="156"/>
      <c r="L750" s="156"/>
      <c r="M750" s="156"/>
      <c r="N750" s="156"/>
      <c r="O750" s="156"/>
      <c r="P750" s="156"/>
      <c r="Q750" s="156"/>
      <c r="R750" s="156"/>
      <c r="S750" s="156"/>
      <c r="T750" s="156"/>
      <c r="U750" s="156"/>
      <c r="V750" s="156"/>
      <c r="W750" s="156"/>
      <c r="X750" s="156"/>
      <c r="Y750" s="156"/>
      <c r="Z750" s="156"/>
    </row>
    <row r="751" spans="6:26" x14ac:dyDescent="0.2">
      <c r="F751" s="156"/>
      <c r="G751" s="156"/>
      <c r="H751" s="156"/>
      <c r="I751" s="156"/>
      <c r="J751" s="156"/>
      <c r="K751" s="156"/>
      <c r="L751" s="156"/>
      <c r="M751" s="156"/>
      <c r="N751" s="156"/>
      <c r="O751" s="156"/>
      <c r="P751" s="156"/>
      <c r="Q751" s="156"/>
      <c r="R751" s="156"/>
      <c r="S751" s="156"/>
      <c r="T751" s="156"/>
      <c r="U751" s="156"/>
      <c r="V751" s="156"/>
      <c r="W751" s="156"/>
      <c r="X751" s="156"/>
      <c r="Y751" s="156"/>
      <c r="Z751" s="156"/>
    </row>
    <row r="752" spans="6:26" x14ac:dyDescent="0.2">
      <c r="F752" s="156"/>
      <c r="G752" s="156"/>
      <c r="H752" s="156"/>
      <c r="I752" s="156"/>
      <c r="J752" s="156"/>
      <c r="K752" s="156"/>
      <c r="L752" s="156"/>
      <c r="M752" s="156"/>
      <c r="N752" s="156"/>
      <c r="O752" s="156"/>
      <c r="P752" s="156"/>
      <c r="Q752" s="156"/>
      <c r="R752" s="156"/>
      <c r="S752" s="156"/>
      <c r="T752" s="156"/>
      <c r="U752" s="156"/>
      <c r="V752" s="156"/>
      <c r="W752" s="156"/>
      <c r="X752" s="156"/>
      <c r="Y752" s="156"/>
      <c r="Z752" s="156"/>
    </row>
    <row r="753" spans="6:26" x14ac:dyDescent="0.2">
      <c r="F753" s="156"/>
      <c r="G753" s="156"/>
      <c r="H753" s="156"/>
      <c r="I753" s="156"/>
      <c r="J753" s="156"/>
      <c r="K753" s="156"/>
      <c r="L753" s="156"/>
      <c r="M753" s="156"/>
      <c r="N753" s="156"/>
      <c r="O753" s="156"/>
      <c r="P753" s="156"/>
      <c r="Q753" s="156"/>
      <c r="R753" s="156"/>
      <c r="S753" s="156"/>
      <c r="T753" s="156"/>
      <c r="U753" s="156"/>
      <c r="V753" s="156"/>
      <c r="W753" s="156"/>
      <c r="X753" s="156"/>
      <c r="Y753" s="156"/>
      <c r="Z753" s="156"/>
    </row>
    <row r="754" spans="6:26" x14ac:dyDescent="0.2">
      <c r="F754" s="156"/>
      <c r="G754" s="156"/>
      <c r="H754" s="156"/>
      <c r="I754" s="156"/>
      <c r="J754" s="156"/>
      <c r="K754" s="156"/>
      <c r="L754" s="156"/>
      <c r="M754" s="156"/>
      <c r="N754" s="156"/>
      <c r="O754" s="156"/>
      <c r="P754" s="156"/>
      <c r="Q754" s="156"/>
      <c r="R754" s="156"/>
      <c r="S754" s="156"/>
      <c r="T754" s="156"/>
      <c r="U754" s="156"/>
      <c r="V754" s="156"/>
      <c r="W754" s="156"/>
      <c r="X754" s="156"/>
      <c r="Y754" s="156"/>
      <c r="Z754" s="156"/>
    </row>
    <row r="755" spans="6:26" x14ac:dyDescent="0.2">
      <c r="F755" s="156"/>
      <c r="G755" s="156"/>
      <c r="H755" s="156"/>
      <c r="I755" s="156"/>
      <c r="J755" s="156"/>
      <c r="K755" s="156"/>
      <c r="L755" s="156"/>
      <c r="M755" s="156"/>
      <c r="N755" s="156"/>
      <c r="O755" s="156"/>
      <c r="P755" s="156"/>
      <c r="Q755" s="156"/>
      <c r="R755" s="156"/>
      <c r="S755" s="156"/>
      <c r="T755" s="156"/>
      <c r="U755" s="156"/>
      <c r="V755" s="156"/>
      <c r="W755" s="156"/>
      <c r="X755" s="156"/>
      <c r="Y755" s="156"/>
      <c r="Z755" s="156"/>
    </row>
    <row r="756" spans="6:26" x14ac:dyDescent="0.2">
      <c r="Z756" s="156"/>
    </row>
    <row r="757" spans="6:26" x14ac:dyDescent="0.2">
      <c r="Z757" s="156"/>
    </row>
    <row r="758" spans="6:26" x14ac:dyDescent="0.2">
      <c r="Z758" s="156"/>
    </row>
    <row r="759" spans="6:26" x14ac:dyDescent="0.2">
      <c r="Z759" s="156"/>
    </row>
    <row r="760" spans="6:26" x14ac:dyDescent="0.2">
      <c r="Z760" s="156"/>
    </row>
    <row r="761" spans="6:26" x14ac:dyDescent="0.2">
      <c r="Z761" s="156"/>
    </row>
    <row r="762" spans="6:26" x14ac:dyDescent="0.2">
      <c r="Z762" s="156"/>
    </row>
    <row r="763" spans="6:26" x14ac:dyDescent="0.2">
      <c r="Z763" s="156"/>
    </row>
    <row r="764" spans="6:26" x14ac:dyDescent="0.2">
      <c r="Z764" s="156"/>
    </row>
    <row r="765" spans="6:26" x14ac:dyDescent="0.2">
      <c r="Z765" s="156"/>
    </row>
    <row r="766" spans="6:26" x14ac:dyDescent="0.2">
      <c r="Z766" s="156"/>
    </row>
    <row r="767" spans="6:26" x14ac:dyDescent="0.2">
      <c r="Z767" s="156"/>
    </row>
    <row r="768" spans="6:26" x14ac:dyDescent="0.2">
      <c r="Z768" s="156"/>
    </row>
    <row r="769" spans="26:26" x14ac:dyDescent="0.2">
      <c r="Z769" s="156"/>
    </row>
    <row r="770" spans="26:26" x14ac:dyDescent="0.2">
      <c r="Z770" s="156"/>
    </row>
    <row r="771" spans="26:26" x14ac:dyDescent="0.2">
      <c r="Z771" s="156"/>
    </row>
    <row r="772" spans="26:26" x14ac:dyDescent="0.2">
      <c r="Z772" s="156"/>
    </row>
    <row r="773" spans="26:26" x14ac:dyDescent="0.2">
      <c r="Z773" s="156"/>
    </row>
    <row r="774" spans="26:26" x14ac:dyDescent="0.2">
      <c r="Z774" s="156"/>
    </row>
    <row r="775" spans="26:26" x14ac:dyDescent="0.2">
      <c r="Z775" s="156"/>
    </row>
    <row r="776" spans="26:26" x14ac:dyDescent="0.2">
      <c r="Z776" s="156"/>
    </row>
    <row r="777" spans="26:26" x14ac:dyDescent="0.2">
      <c r="Z777" s="156"/>
    </row>
    <row r="778" spans="26:26" x14ac:dyDescent="0.2">
      <c r="Z778" s="156"/>
    </row>
    <row r="779" spans="26:26" x14ac:dyDescent="0.2">
      <c r="Z779" s="156"/>
    </row>
    <row r="780" spans="26:26" x14ac:dyDescent="0.2">
      <c r="Z780" s="156"/>
    </row>
    <row r="781" spans="26:26" x14ac:dyDescent="0.2">
      <c r="Z781" s="156"/>
    </row>
    <row r="782" spans="26:26" x14ac:dyDescent="0.2">
      <c r="Z782" s="156"/>
    </row>
    <row r="783" spans="26:26" x14ac:dyDescent="0.2">
      <c r="Z783" s="156"/>
    </row>
    <row r="784" spans="26:26" x14ac:dyDescent="0.2">
      <c r="Z784" s="156"/>
    </row>
    <row r="785" spans="26:26" x14ac:dyDescent="0.2">
      <c r="Z785" s="156"/>
    </row>
    <row r="786" spans="26:26" x14ac:dyDescent="0.2">
      <c r="Z786" s="156"/>
    </row>
    <row r="787" spans="26:26" x14ac:dyDescent="0.2">
      <c r="Z787" s="156"/>
    </row>
    <row r="788" spans="26:26" x14ac:dyDescent="0.2">
      <c r="Z788" s="156"/>
    </row>
    <row r="789" spans="26:26" x14ac:dyDescent="0.2">
      <c r="Z789" s="156"/>
    </row>
    <row r="790" spans="26:26" x14ac:dyDescent="0.2">
      <c r="Z790" s="156"/>
    </row>
    <row r="791" spans="26:26" x14ac:dyDescent="0.2">
      <c r="Z791" s="156"/>
    </row>
    <row r="792" spans="26:26" x14ac:dyDescent="0.2">
      <c r="Z792" s="156"/>
    </row>
    <row r="793" spans="26:26" x14ac:dyDescent="0.2">
      <c r="Z793" s="156"/>
    </row>
    <row r="794" spans="26:26" x14ac:dyDescent="0.2">
      <c r="Z794" s="156"/>
    </row>
    <row r="795" spans="26:26" x14ac:dyDescent="0.2">
      <c r="Z795" s="156"/>
    </row>
    <row r="796" spans="26:26" x14ac:dyDescent="0.2">
      <c r="Z796" s="156"/>
    </row>
    <row r="797" spans="26:26" x14ac:dyDescent="0.2">
      <c r="Z797" s="156"/>
    </row>
    <row r="798" spans="26:26" x14ac:dyDescent="0.2">
      <c r="Z798" s="156"/>
    </row>
    <row r="799" spans="26:26" x14ac:dyDescent="0.2">
      <c r="Z799" s="156"/>
    </row>
    <row r="800" spans="26:26" x14ac:dyDescent="0.2">
      <c r="Z800" s="156"/>
    </row>
    <row r="801" spans="26:26" x14ac:dyDescent="0.2">
      <c r="Z801" s="156"/>
    </row>
    <row r="802" spans="26:26" x14ac:dyDescent="0.2">
      <c r="Z802" s="156"/>
    </row>
    <row r="803" spans="26:26" x14ac:dyDescent="0.2">
      <c r="Z803" s="156"/>
    </row>
    <row r="804" spans="26:26" x14ac:dyDescent="0.2">
      <c r="Z804" s="156"/>
    </row>
    <row r="805" spans="26:26" x14ac:dyDescent="0.2">
      <c r="Z805" s="156"/>
    </row>
    <row r="806" spans="26:26" x14ac:dyDescent="0.2">
      <c r="Z806" s="156"/>
    </row>
    <row r="807" spans="26:26" x14ac:dyDescent="0.2">
      <c r="Z807" s="156"/>
    </row>
    <row r="808" spans="26:26" x14ac:dyDescent="0.2">
      <c r="Z808" s="156"/>
    </row>
    <row r="809" spans="26:26" x14ac:dyDescent="0.2">
      <c r="Z809" s="156"/>
    </row>
    <row r="810" spans="26:26" x14ac:dyDescent="0.2">
      <c r="Z810" s="156"/>
    </row>
    <row r="811" spans="26:26" x14ac:dyDescent="0.2">
      <c r="Z811" s="156"/>
    </row>
    <row r="812" spans="26:26" x14ac:dyDescent="0.2">
      <c r="Z812" s="156"/>
    </row>
    <row r="813" spans="26:26" x14ac:dyDescent="0.2">
      <c r="Z813" s="156"/>
    </row>
    <row r="814" spans="26:26" x14ac:dyDescent="0.2">
      <c r="Z814" s="156"/>
    </row>
    <row r="815" spans="26:26" x14ac:dyDescent="0.2">
      <c r="Z815" s="156"/>
    </row>
    <row r="816" spans="26:26" x14ac:dyDescent="0.2">
      <c r="Z816" s="156"/>
    </row>
    <row r="817" spans="26:26" x14ac:dyDescent="0.2">
      <c r="Z817" s="156"/>
    </row>
    <row r="818" spans="26:26" x14ac:dyDescent="0.2">
      <c r="Z818" s="156"/>
    </row>
    <row r="819" spans="26:26" x14ac:dyDescent="0.2">
      <c r="Z819" s="156"/>
    </row>
    <row r="820" spans="26:26" x14ac:dyDescent="0.2">
      <c r="Z820" s="156"/>
    </row>
    <row r="821" spans="26:26" x14ac:dyDescent="0.2">
      <c r="Z821" s="156"/>
    </row>
    <row r="822" spans="26:26" x14ac:dyDescent="0.2">
      <c r="Z822" s="156"/>
    </row>
    <row r="823" spans="26:26" x14ac:dyDescent="0.2">
      <c r="Z823" s="156"/>
    </row>
    <row r="824" spans="26:26" x14ac:dyDescent="0.2">
      <c r="Z824" s="156"/>
    </row>
    <row r="825" spans="26:26" x14ac:dyDescent="0.2">
      <c r="Z825" s="156"/>
    </row>
    <row r="826" spans="26:26" x14ac:dyDescent="0.2">
      <c r="Z826" s="156"/>
    </row>
    <row r="827" spans="26:26" x14ac:dyDescent="0.2">
      <c r="Z827" s="156"/>
    </row>
    <row r="828" spans="26:26" x14ac:dyDescent="0.2">
      <c r="Z828" s="156"/>
    </row>
    <row r="829" spans="26:26" x14ac:dyDescent="0.2">
      <c r="Z829" s="156"/>
    </row>
    <row r="830" spans="26:26" x14ac:dyDescent="0.2">
      <c r="Z830" s="156"/>
    </row>
    <row r="831" spans="26:26" x14ac:dyDescent="0.2">
      <c r="Z831" s="156"/>
    </row>
    <row r="832" spans="26:26" x14ac:dyDescent="0.2">
      <c r="Z832" s="156"/>
    </row>
    <row r="833" spans="26:26" x14ac:dyDescent="0.2">
      <c r="Z833" s="156"/>
    </row>
    <row r="834" spans="26:26" x14ac:dyDescent="0.2">
      <c r="Z834" s="156"/>
    </row>
    <row r="835" spans="26:26" x14ac:dyDescent="0.2">
      <c r="Z835" s="156"/>
    </row>
    <row r="836" spans="26:26" x14ac:dyDescent="0.2">
      <c r="Z836" s="156"/>
    </row>
    <row r="837" spans="26:26" x14ac:dyDescent="0.2">
      <c r="Z837" s="156"/>
    </row>
    <row r="838" spans="26:26" x14ac:dyDescent="0.2">
      <c r="Z838" s="156"/>
    </row>
    <row r="839" spans="26:26" x14ac:dyDescent="0.2">
      <c r="Z839" s="156"/>
    </row>
    <row r="840" spans="26:26" x14ac:dyDescent="0.2">
      <c r="Z840" s="156"/>
    </row>
    <row r="841" spans="26:26" x14ac:dyDescent="0.2">
      <c r="Z841" s="156"/>
    </row>
    <row r="842" spans="26:26" x14ac:dyDescent="0.2">
      <c r="Z842" s="156"/>
    </row>
    <row r="843" spans="26:26" x14ac:dyDescent="0.2">
      <c r="Z843" s="156"/>
    </row>
    <row r="844" spans="26:26" x14ac:dyDescent="0.2">
      <c r="Z844" s="156"/>
    </row>
    <row r="845" spans="26:26" x14ac:dyDescent="0.2">
      <c r="Z845" s="156"/>
    </row>
    <row r="846" spans="26:26" x14ac:dyDescent="0.2">
      <c r="Z846" s="156"/>
    </row>
    <row r="847" spans="26:26" x14ac:dyDescent="0.2">
      <c r="Z847" s="156"/>
    </row>
    <row r="848" spans="26:26" x14ac:dyDescent="0.2">
      <c r="Z848" s="156"/>
    </row>
    <row r="849" spans="26:26" x14ac:dyDescent="0.2">
      <c r="Z849" s="156"/>
    </row>
    <row r="850" spans="26:26" x14ac:dyDescent="0.2">
      <c r="Z850" s="156"/>
    </row>
    <row r="851" spans="26:26" x14ac:dyDescent="0.2">
      <c r="Z851" s="156"/>
    </row>
    <row r="852" spans="26:26" x14ac:dyDescent="0.2">
      <c r="Z852" s="156"/>
    </row>
    <row r="853" spans="26:26" x14ac:dyDescent="0.2">
      <c r="Z853" s="156"/>
    </row>
    <row r="854" spans="26:26" x14ac:dyDescent="0.2">
      <c r="Z854" s="156"/>
    </row>
    <row r="855" spans="26:26" x14ac:dyDescent="0.2">
      <c r="Z855" s="156"/>
    </row>
    <row r="856" spans="26:26" x14ac:dyDescent="0.2">
      <c r="Z856" s="156"/>
    </row>
    <row r="857" spans="26:26" x14ac:dyDescent="0.2">
      <c r="Z857" s="156"/>
    </row>
    <row r="858" spans="26:26" x14ac:dyDescent="0.2">
      <c r="Z858" s="156"/>
    </row>
    <row r="859" spans="26:26" x14ac:dyDescent="0.2">
      <c r="Z859" s="156"/>
    </row>
    <row r="860" spans="26:26" x14ac:dyDescent="0.2">
      <c r="Z860" s="156"/>
    </row>
    <row r="861" spans="26:26" x14ac:dyDescent="0.2">
      <c r="Z861" s="156"/>
    </row>
    <row r="862" spans="26:26" x14ac:dyDescent="0.2">
      <c r="Z862" s="156"/>
    </row>
    <row r="863" spans="26:26" x14ac:dyDescent="0.2">
      <c r="Z863" s="156"/>
    </row>
    <row r="864" spans="26:26" x14ac:dyDescent="0.2">
      <c r="Z864" s="156"/>
    </row>
    <row r="865" spans="26:26" x14ac:dyDescent="0.2">
      <c r="Z865" s="156"/>
    </row>
    <row r="866" spans="26:26" x14ac:dyDescent="0.2">
      <c r="Z866" s="156"/>
    </row>
    <row r="867" spans="26:26" x14ac:dyDescent="0.2">
      <c r="Z867" s="156"/>
    </row>
    <row r="868" spans="26:26" x14ac:dyDescent="0.2">
      <c r="Z868" s="156"/>
    </row>
    <row r="869" spans="26:26" x14ac:dyDescent="0.2">
      <c r="Z869" s="156"/>
    </row>
    <row r="870" spans="26:26" x14ac:dyDescent="0.2">
      <c r="Z870" s="156"/>
    </row>
    <row r="871" spans="26:26" x14ac:dyDescent="0.2">
      <c r="Z871" s="156"/>
    </row>
    <row r="872" spans="26:26" x14ac:dyDescent="0.2">
      <c r="Z872" s="156"/>
    </row>
    <row r="873" spans="26:26" x14ac:dyDescent="0.2">
      <c r="Z873" s="156"/>
    </row>
    <row r="874" spans="26:26" x14ac:dyDescent="0.2">
      <c r="Z874" s="156"/>
    </row>
    <row r="875" spans="26:26" x14ac:dyDescent="0.2">
      <c r="Z875" s="156"/>
    </row>
    <row r="876" spans="26:26" x14ac:dyDescent="0.2">
      <c r="Z876" s="156"/>
    </row>
    <row r="877" spans="26:26" x14ac:dyDescent="0.2">
      <c r="Z877" s="156"/>
    </row>
    <row r="878" spans="26:26" x14ac:dyDescent="0.2">
      <c r="Z878" s="156"/>
    </row>
    <row r="879" spans="26:26" x14ac:dyDescent="0.2">
      <c r="Z879" s="156"/>
    </row>
    <row r="880" spans="26:26" x14ac:dyDescent="0.2">
      <c r="Z880" s="156"/>
    </row>
    <row r="881" spans="26:26" x14ac:dyDescent="0.2">
      <c r="Z881" s="156"/>
    </row>
    <row r="882" spans="26:26" x14ac:dyDescent="0.2">
      <c r="Z882" s="156"/>
    </row>
    <row r="883" spans="26:26" x14ac:dyDescent="0.2">
      <c r="Z883" s="156"/>
    </row>
    <row r="884" spans="26:26" x14ac:dyDescent="0.2">
      <c r="Z884" s="156"/>
    </row>
    <row r="885" spans="26:26" x14ac:dyDescent="0.2">
      <c r="Z885" s="156"/>
    </row>
    <row r="886" spans="26:26" x14ac:dyDescent="0.2">
      <c r="Z886" s="156"/>
    </row>
    <row r="887" spans="26:26" x14ac:dyDescent="0.2">
      <c r="Z887" s="156"/>
    </row>
    <row r="888" spans="26:26" x14ac:dyDescent="0.2">
      <c r="Z888" s="156"/>
    </row>
    <row r="889" spans="26:26" x14ac:dyDescent="0.2">
      <c r="Z889" s="156"/>
    </row>
    <row r="890" spans="26:26" x14ac:dyDescent="0.2">
      <c r="Z890" s="156"/>
    </row>
    <row r="891" spans="26:26" x14ac:dyDescent="0.2">
      <c r="Z891" s="156"/>
    </row>
    <row r="892" spans="26:26" x14ac:dyDescent="0.2">
      <c r="Z892" s="156"/>
    </row>
    <row r="893" spans="26:26" x14ac:dyDescent="0.2">
      <c r="Z893" s="156"/>
    </row>
    <row r="894" spans="26:26" x14ac:dyDescent="0.2">
      <c r="Z894" s="156"/>
    </row>
    <row r="895" spans="26:26" x14ac:dyDescent="0.2">
      <c r="Z895" s="156"/>
    </row>
    <row r="896" spans="26:26" x14ac:dyDescent="0.2">
      <c r="Z896" s="156"/>
    </row>
    <row r="897" spans="26:26" x14ac:dyDescent="0.2">
      <c r="Z897" s="156"/>
    </row>
    <row r="898" spans="26:26" x14ac:dyDescent="0.2">
      <c r="Z898" s="156"/>
    </row>
    <row r="899" spans="26:26" x14ac:dyDescent="0.2">
      <c r="Z899" s="156"/>
    </row>
    <row r="900" spans="26:26" x14ac:dyDescent="0.2">
      <c r="Z900" s="156"/>
    </row>
    <row r="901" spans="26:26" x14ac:dyDescent="0.2">
      <c r="Z901" s="156"/>
    </row>
    <row r="902" spans="26:26" x14ac:dyDescent="0.2">
      <c r="Z902" s="156"/>
    </row>
    <row r="903" spans="26:26" x14ac:dyDescent="0.2">
      <c r="Z903" s="156"/>
    </row>
    <row r="904" spans="26:26" x14ac:dyDescent="0.2">
      <c r="Z904" s="156"/>
    </row>
    <row r="905" spans="26:26" x14ac:dyDescent="0.2">
      <c r="Z905" s="156"/>
    </row>
    <row r="906" spans="26:26" x14ac:dyDescent="0.2">
      <c r="Z906" s="156"/>
    </row>
    <row r="907" spans="26:26" x14ac:dyDescent="0.2">
      <c r="Z907" s="156"/>
    </row>
    <row r="908" spans="26:26" x14ac:dyDescent="0.2">
      <c r="Z908" s="156"/>
    </row>
    <row r="909" spans="26:26" x14ac:dyDescent="0.2">
      <c r="Z909" s="156"/>
    </row>
    <row r="910" spans="26:26" x14ac:dyDescent="0.2">
      <c r="Z910" s="156"/>
    </row>
    <row r="911" spans="26:26" x14ac:dyDescent="0.2">
      <c r="Z911" s="156"/>
    </row>
    <row r="912" spans="26:26" x14ac:dyDescent="0.2">
      <c r="Z912" s="156"/>
    </row>
    <row r="913" spans="26:26" x14ac:dyDescent="0.2">
      <c r="Z913" s="156"/>
    </row>
    <row r="914" spans="26:26" x14ac:dyDescent="0.2">
      <c r="Z914" s="156"/>
    </row>
    <row r="915" spans="26:26" x14ac:dyDescent="0.2">
      <c r="Z915" s="156"/>
    </row>
    <row r="916" spans="26:26" x14ac:dyDescent="0.2">
      <c r="Z916" s="156"/>
    </row>
    <row r="917" spans="26:26" x14ac:dyDescent="0.2">
      <c r="Z917" s="156"/>
    </row>
    <row r="918" spans="26:26" x14ac:dyDescent="0.2">
      <c r="Z918" s="156"/>
    </row>
    <row r="919" spans="26:26" x14ac:dyDescent="0.2">
      <c r="Z919" s="156"/>
    </row>
    <row r="920" spans="26:26" x14ac:dyDescent="0.2">
      <c r="Z920" s="156"/>
    </row>
    <row r="921" spans="26:26" x14ac:dyDescent="0.2">
      <c r="Z921" s="156"/>
    </row>
    <row r="922" spans="26:26" x14ac:dyDescent="0.2">
      <c r="Z922" s="156"/>
    </row>
    <row r="923" spans="26:26" x14ac:dyDescent="0.2">
      <c r="Z923" s="156"/>
    </row>
    <row r="924" spans="26:26" x14ac:dyDescent="0.2">
      <c r="Z924" s="156"/>
    </row>
    <row r="925" spans="26:26" x14ac:dyDescent="0.2">
      <c r="Z925" s="156"/>
    </row>
    <row r="926" spans="26:26" x14ac:dyDescent="0.2">
      <c r="Z926" s="156"/>
    </row>
    <row r="927" spans="26:26" x14ac:dyDescent="0.2">
      <c r="Z927" s="156"/>
    </row>
    <row r="928" spans="26:26" x14ac:dyDescent="0.2">
      <c r="Z928" s="156"/>
    </row>
    <row r="929" spans="26:26" x14ac:dyDescent="0.2">
      <c r="Z929" s="156"/>
    </row>
    <row r="930" spans="26:26" x14ac:dyDescent="0.2">
      <c r="Z930" s="156"/>
    </row>
    <row r="931" spans="26:26" x14ac:dyDescent="0.2">
      <c r="Z931" s="156"/>
    </row>
    <row r="932" spans="26:26" x14ac:dyDescent="0.2">
      <c r="Z932" s="156"/>
    </row>
    <row r="933" spans="26:26" x14ac:dyDescent="0.2">
      <c r="Z933" s="156"/>
    </row>
    <row r="934" spans="26:26" x14ac:dyDescent="0.2">
      <c r="Z934" s="156"/>
    </row>
    <row r="935" spans="26:26" x14ac:dyDescent="0.2">
      <c r="Z935" s="156"/>
    </row>
    <row r="936" spans="26:26" x14ac:dyDescent="0.2">
      <c r="Z936" s="156"/>
    </row>
    <row r="937" spans="26:26" x14ac:dyDescent="0.2">
      <c r="Z937" s="156"/>
    </row>
    <row r="938" spans="26:26" x14ac:dyDescent="0.2">
      <c r="Z938" s="156"/>
    </row>
    <row r="939" spans="26:26" x14ac:dyDescent="0.2">
      <c r="Z939" s="156"/>
    </row>
    <row r="940" spans="26:26" x14ac:dyDescent="0.2">
      <c r="Z940" s="156"/>
    </row>
    <row r="941" spans="26:26" x14ac:dyDescent="0.2">
      <c r="Z941" s="156"/>
    </row>
    <row r="942" spans="26:26" x14ac:dyDescent="0.2">
      <c r="Z942" s="156"/>
    </row>
    <row r="943" spans="26:26" x14ac:dyDescent="0.2">
      <c r="Z943" s="156"/>
    </row>
    <row r="944" spans="26:26" x14ac:dyDescent="0.2">
      <c r="Z944" s="156"/>
    </row>
    <row r="945" spans="26:26" x14ac:dyDescent="0.2">
      <c r="Z945" s="156"/>
    </row>
    <row r="946" spans="26:26" x14ac:dyDescent="0.2">
      <c r="Z946" s="156"/>
    </row>
    <row r="947" spans="26:26" x14ac:dyDescent="0.2">
      <c r="Z947" s="156"/>
    </row>
    <row r="948" spans="26:26" x14ac:dyDescent="0.2">
      <c r="Z948" s="156"/>
    </row>
    <row r="949" spans="26:26" x14ac:dyDescent="0.2">
      <c r="Z949" s="156"/>
    </row>
    <row r="950" spans="26:26" x14ac:dyDescent="0.2">
      <c r="Z950" s="156"/>
    </row>
    <row r="951" spans="26:26" x14ac:dyDescent="0.2">
      <c r="Z951" s="156"/>
    </row>
    <row r="952" spans="26:26" x14ac:dyDescent="0.2">
      <c r="Z952" s="156"/>
    </row>
    <row r="953" spans="26:26" x14ac:dyDescent="0.2">
      <c r="Z953" s="156"/>
    </row>
    <row r="954" spans="26:26" x14ac:dyDescent="0.2">
      <c r="Z954" s="156"/>
    </row>
    <row r="955" spans="26:26" x14ac:dyDescent="0.2">
      <c r="Z955" s="156"/>
    </row>
    <row r="956" spans="26:26" x14ac:dyDescent="0.2">
      <c r="Z956" s="156"/>
    </row>
    <row r="957" spans="26:26" x14ac:dyDescent="0.2">
      <c r="Z957" s="156"/>
    </row>
    <row r="958" spans="26:26" x14ac:dyDescent="0.2">
      <c r="Z958" s="156"/>
    </row>
    <row r="959" spans="26:26" x14ac:dyDescent="0.2">
      <c r="Z959" s="156"/>
    </row>
    <row r="960" spans="26:26" x14ac:dyDescent="0.2">
      <c r="Z960" s="156"/>
    </row>
    <row r="961" spans="26:26" x14ac:dyDescent="0.2">
      <c r="Z961" s="156"/>
    </row>
    <row r="962" spans="26:26" x14ac:dyDescent="0.2">
      <c r="Z962" s="156"/>
    </row>
    <row r="963" spans="26:26" x14ac:dyDescent="0.2">
      <c r="Z963" s="156"/>
    </row>
    <row r="964" spans="26:26" x14ac:dyDescent="0.2">
      <c r="Z964" s="156"/>
    </row>
    <row r="965" spans="26:26" x14ac:dyDescent="0.2">
      <c r="Z965" s="156"/>
    </row>
    <row r="966" spans="26:26" x14ac:dyDescent="0.2">
      <c r="Z966" s="156"/>
    </row>
    <row r="967" spans="26:26" x14ac:dyDescent="0.2">
      <c r="Z967" s="156"/>
    </row>
    <row r="968" spans="26:26" x14ac:dyDescent="0.2">
      <c r="Z968" s="156"/>
    </row>
    <row r="969" spans="26:26" x14ac:dyDescent="0.2">
      <c r="Z969" s="156"/>
    </row>
    <row r="970" spans="26:26" x14ac:dyDescent="0.2">
      <c r="Z970" s="156"/>
    </row>
    <row r="971" spans="26:26" x14ac:dyDescent="0.2">
      <c r="Z971" s="156"/>
    </row>
    <row r="972" spans="26:26" x14ac:dyDescent="0.2">
      <c r="Z972" s="156"/>
    </row>
    <row r="973" spans="26:26" x14ac:dyDescent="0.2">
      <c r="Z973" s="156"/>
    </row>
    <row r="974" spans="26:26" x14ac:dyDescent="0.2">
      <c r="Z974" s="156"/>
    </row>
    <row r="975" spans="26:26" x14ac:dyDescent="0.2">
      <c r="Z975" s="156"/>
    </row>
    <row r="976" spans="26:26" x14ac:dyDescent="0.2">
      <c r="Z976" s="156"/>
    </row>
    <row r="977" spans="26:26" x14ac:dyDescent="0.2">
      <c r="Z977" s="156"/>
    </row>
    <row r="978" spans="26:26" x14ac:dyDescent="0.2">
      <c r="Z978" s="156"/>
    </row>
    <row r="979" spans="26:26" x14ac:dyDescent="0.2">
      <c r="Z979" s="156"/>
    </row>
    <row r="980" spans="26:26" x14ac:dyDescent="0.2">
      <c r="Z980" s="156"/>
    </row>
    <row r="981" spans="26:26" x14ac:dyDescent="0.2">
      <c r="Z981" s="156"/>
    </row>
    <row r="982" spans="26:26" x14ac:dyDescent="0.2">
      <c r="Z982" s="156"/>
    </row>
    <row r="983" spans="26:26" x14ac:dyDescent="0.2">
      <c r="Z983" s="156"/>
    </row>
    <row r="984" spans="26:26" x14ac:dyDescent="0.2">
      <c r="Z984" s="156"/>
    </row>
    <row r="985" spans="26:26" x14ac:dyDescent="0.2">
      <c r="Z985" s="156"/>
    </row>
    <row r="986" spans="26:26" x14ac:dyDescent="0.2">
      <c r="Z986" s="156"/>
    </row>
    <row r="987" spans="26:26" x14ac:dyDescent="0.2">
      <c r="Z987" s="156"/>
    </row>
    <row r="988" spans="26:26" x14ac:dyDescent="0.2">
      <c r="Z988" s="156"/>
    </row>
    <row r="989" spans="26:26" x14ac:dyDescent="0.2">
      <c r="Z989" s="156"/>
    </row>
    <row r="990" spans="26:26" x14ac:dyDescent="0.2">
      <c r="Z990" s="156"/>
    </row>
    <row r="991" spans="26:26" x14ac:dyDescent="0.2">
      <c r="Z991" s="156"/>
    </row>
    <row r="992" spans="26:26" x14ac:dyDescent="0.2">
      <c r="Z992" s="156"/>
    </row>
    <row r="993" spans="26:26" x14ac:dyDescent="0.2">
      <c r="Z993" s="156"/>
    </row>
    <row r="994" spans="26:26" x14ac:dyDescent="0.2">
      <c r="Z994" s="156"/>
    </row>
    <row r="995" spans="26:26" x14ac:dyDescent="0.2">
      <c r="Z995" s="156"/>
    </row>
    <row r="996" spans="26:26" x14ac:dyDescent="0.2">
      <c r="Z996" s="156"/>
    </row>
    <row r="997" spans="26:26" x14ac:dyDescent="0.2">
      <c r="Z997" s="156"/>
    </row>
    <row r="998" spans="26:26" x14ac:dyDescent="0.2">
      <c r="Z998" s="156"/>
    </row>
    <row r="999" spans="26:26" x14ac:dyDescent="0.2">
      <c r="Z999" s="156"/>
    </row>
    <row r="1000" spans="26:26" x14ac:dyDescent="0.2">
      <c r="Z1000" s="156"/>
    </row>
    <row r="1001" spans="26:26" x14ac:dyDescent="0.2">
      <c r="Z1001" s="156"/>
    </row>
    <row r="1002" spans="26:26" x14ac:dyDescent="0.2">
      <c r="Z1002" s="156"/>
    </row>
    <row r="1003" spans="26:26" x14ac:dyDescent="0.2">
      <c r="Z1003" s="156"/>
    </row>
    <row r="1004" spans="26:26" x14ac:dyDescent="0.2">
      <c r="Z1004" s="156"/>
    </row>
    <row r="1005" spans="26:26" x14ac:dyDescent="0.2">
      <c r="Z1005" s="156"/>
    </row>
    <row r="1006" spans="26:26" x14ac:dyDescent="0.2">
      <c r="Z1006" s="156"/>
    </row>
    <row r="1007" spans="26:26" x14ac:dyDescent="0.2">
      <c r="Z1007" s="156"/>
    </row>
    <row r="1008" spans="26:26" x14ac:dyDescent="0.2">
      <c r="Z1008" s="156"/>
    </row>
    <row r="1009" spans="26:26" x14ac:dyDescent="0.2">
      <c r="Z1009" s="156"/>
    </row>
    <row r="1010" spans="26:26" x14ac:dyDescent="0.2">
      <c r="Z1010" s="156"/>
    </row>
    <row r="1011" spans="26:26" x14ac:dyDescent="0.2">
      <c r="Z1011" s="156"/>
    </row>
    <row r="1012" spans="26:26" x14ac:dyDescent="0.2">
      <c r="Z1012" s="156"/>
    </row>
    <row r="1013" spans="26:26" x14ac:dyDescent="0.2">
      <c r="Z1013" s="156"/>
    </row>
    <row r="1014" spans="26:26" x14ac:dyDescent="0.2">
      <c r="Z1014" s="156"/>
    </row>
    <row r="1015" spans="26:26" x14ac:dyDescent="0.2">
      <c r="Z1015" s="156"/>
    </row>
    <row r="1016" spans="26:26" x14ac:dyDescent="0.2">
      <c r="Z1016" s="156"/>
    </row>
    <row r="1017" spans="26:26" x14ac:dyDescent="0.2">
      <c r="Z1017" s="156"/>
    </row>
    <row r="1018" spans="26:26" x14ac:dyDescent="0.2">
      <c r="Z1018" s="156"/>
    </row>
    <row r="1019" spans="26:26" x14ac:dyDescent="0.2">
      <c r="Z1019" s="156"/>
    </row>
    <row r="1020" spans="26:26" x14ac:dyDescent="0.2">
      <c r="Z1020" s="156"/>
    </row>
    <row r="1021" spans="26:26" x14ac:dyDescent="0.2">
      <c r="Z1021" s="156"/>
    </row>
    <row r="1022" spans="26:26" x14ac:dyDescent="0.2">
      <c r="Z1022" s="156"/>
    </row>
    <row r="1023" spans="26:26" x14ac:dyDescent="0.2">
      <c r="Z1023" s="156"/>
    </row>
    <row r="1024" spans="26:26" x14ac:dyDescent="0.2">
      <c r="Z1024" s="156"/>
    </row>
    <row r="1025" spans="26:26" x14ac:dyDescent="0.2">
      <c r="Z1025" s="156"/>
    </row>
    <row r="1026" spans="26:26" x14ac:dyDescent="0.2">
      <c r="Z1026" s="156"/>
    </row>
    <row r="1027" spans="26:26" x14ac:dyDescent="0.2">
      <c r="Z1027" s="156"/>
    </row>
    <row r="1028" spans="26:26" x14ac:dyDescent="0.2">
      <c r="Z1028" s="156"/>
    </row>
    <row r="1029" spans="26:26" x14ac:dyDescent="0.2">
      <c r="Z1029" s="156"/>
    </row>
    <row r="1030" spans="26:26" x14ac:dyDescent="0.2">
      <c r="Z1030" s="156"/>
    </row>
    <row r="1031" spans="26:26" x14ac:dyDescent="0.2">
      <c r="Z1031" s="156"/>
    </row>
    <row r="1032" spans="26:26" x14ac:dyDescent="0.2">
      <c r="Z1032" s="156"/>
    </row>
    <row r="1033" spans="26:26" x14ac:dyDescent="0.2">
      <c r="Z1033" s="156"/>
    </row>
    <row r="1034" spans="26:26" x14ac:dyDescent="0.2">
      <c r="Z1034" s="156"/>
    </row>
    <row r="1035" spans="26:26" x14ac:dyDescent="0.2">
      <c r="Z1035" s="156"/>
    </row>
    <row r="1036" spans="26:26" x14ac:dyDescent="0.2">
      <c r="Z1036" s="156"/>
    </row>
    <row r="1037" spans="26:26" x14ac:dyDescent="0.2">
      <c r="Z1037" s="156"/>
    </row>
    <row r="1038" spans="26:26" x14ac:dyDescent="0.2">
      <c r="Z1038" s="156"/>
    </row>
    <row r="1039" spans="26:26" x14ac:dyDescent="0.2">
      <c r="Z1039" s="156"/>
    </row>
    <row r="1040" spans="26:26" x14ac:dyDescent="0.2">
      <c r="Z1040" s="156"/>
    </row>
    <row r="1041" spans="26:26" x14ac:dyDescent="0.2">
      <c r="Z1041" s="156"/>
    </row>
    <row r="1042" spans="26:26" x14ac:dyDescent="0.2">
      <c r="Z1042" s="156"/>
    </row>
    <row r="1043" spans="26:26" x14ac:dyDescent="0.2">
      <c r="Z1043" s="156"/>
    </row>
    <row r="1044" spans="26:26" x14ac:dyDescent="0.2">
      <c r="Z1044" s="156"/>
    </row>
    <row r="1045" spans="26:26" x14ac:dyDescent="0.2">
      <c r="Z1045" s="156"/>
    </row>
    <row r="1046" spans="26:26" x14ac:dyDescent="0.2">
      <c r="Z1046" s="156"/>
    </row>
    <row r="1047" spans="26:26" x14ac:dyDescent="0.2">
      <c r="Z1047" s="156"/>
    </row>
    <row r="1048" spans="26:26" x14ac:dyDescent="0.2">
      <c r="Z1048" s="156"/>
    </row>
    <row r="1049" spans="26:26" x14ac:dyDescent="0.2">
      <c r="Z1049" s="156"/>
    </row>
    <row r="1050" spans="26:26" x14ac:dyDescent="0.2">
      <c r="Z1050" s="156"/>
    </row>
    <row r="1051" spans="26:26" x14ac:dyDescent="0.2">
      <c r="Z1051" s="156"/>
    </row>
    <row r="1052" spans="26:26" x14ac:dyDescent="0.2">
      <c r="Z1052" s="156"/>
    </row>
    <row r="1053" spans="26:26" x14ac:dyDescent="0.2">
      <c r="Z1053" s="156"/>
    </row>
    <row r="1054" spans="26:26" x14ac:dyDescent="0.2">
      <c r="Z1054" s="156"/>
    </row>
    <row r="1055" spans="26:26" x14ac:dyDescent="0.2">
      <c r="Z1055" s="156"/>
    </row>
    <row r="1056" spans="26:26" x14ac:dyDescent="0.2">
      <c r="Z1056" s="156"/>
    </row>
    <row r="1057" spans="26:26" x14ac:dyDescent="0.2">
      <c r="Z1057" s="156"/>
    </row>
    <row r="1058" spans="26:26" x14ac:dyDescent="0.2">
      <c r="Z1058" s="156"/>
    </row>
    <row r="1059" spans="26:26" x14ac:dyDescent="0.2">
      <c r="Z1059" s="156"/>
    </row>
    <row r="1060" spans="26:26" x14ac:dyDescent="0.2">
      <c r="Z1060" s="156"/>
    </row>
    <row r="1061" spans="26:26" x14ac:dyDescent="0.2">
      <c r="Z1061" s="156"/>
    </row>
    <row r="1062" spans="26:26" x14ac:dyDescent="0.2">
      <c r="Z1062" s="156"/>
    </row>
    <row r="1063" spans="26:26" x14ac:dyDescent="0.2">
      <c r="Z1063" s="156"/>
    </row>
    <row r="1064" spans="26:26" x14ac:dyDescent="0.2">
      <c r="Z1064" s="156"/>
    </row>
    <row r="1065" spans="26:26" x14ac:dyDescent="0.2">
      <c r="Z1065" s="156"/>
    </row>
    <row r="1066" spans="26:26" x14ac:dyDescent="0.2">
      <c r="Z1066" s="156"/>
    </row>
    <row r="1067" spans="26:26" x14ac:dyDescent="0.2">
      <c r="Z1067" s="156"/>
    </row>
    <row r="1068" spans="26:26" x14ac:dyDescent="0.2">
      <c r="Z1068" s="156"/>
    </row>
    <row r="1069" spans="26:26" x14ac:dyDescent="0.2">
      <c r="Z1069" s="156"/>
    </row>
    <row r="1070" spans="26:26" x14ac:dyDescent="0.2">
      <c r="Z1070" s="156"/>
    </row>
    <row r="1071" spans="26:26" x14ac:dyDescent="0.2">
      <c r="Z1071" s="156"/>
    </row>
    <row r="1072" spans="26:26" x14ac:dyDescent="0.2">
      <c r="Z1072" s="156"/>
    </row>
    <row r="1073" spans="26:26" x14ac:dyDescent="0.2">
      <c r="Z1073" s="156"/>
    </row>
    <row r="1074" spans="26:26" x14ac:dyDescent="0.2">
      <c r="Z1074" s="156"/>
    </row>
    <row r="1075" spans="26:26" x14ac:dyDescent="0.2">
      <c r="Z1075" s="156"/>
    </row>
    <row r="1076" spans="26:26" x14ac:dyDescent="0.2">
      <c r="Z1076" s="156"/>
    </row>
    <row r="1077" spans="26:26" x14ac:dyDescent="0.2">
      <c r="Z1077" s="156"/>
    </row>
    <row r="1078" spans="26:26" x14ac:dyDescent="0.2">
      <c r="Z1078" s="156"/>
    </row>
    <row r="1079" spans="26:26" x14ac:dyDescent="0.2">
      <c r="Z1079" s="156"/>
    </row>
    <row r="1080" spans="26:26" x14ac:dyDescent="0.2">
      <c r="Z1080" s="156"/>
    </row>
    <row r="1081" spans="26:26" x14ac:dyDescent="0.2">
      <c r="Z1081" s="156"/>
    </row>
    <row r="1082" spans="26:26" x14ac:dyDescent="0.2">
      <c r="Z1082" s="156"/>
    </row>
    <row r="1083" spans="26:26" x14ac:dyDescent="0.2">
      <c r="Z1083" s="156"/>
    </row>
    <row r="1084" spans="26:26" x14ac:dyDescent="0.2">
      <c r="Z1084" s="156"/>
    </row>
    <row r="1085" spans="26:26" x14ac:dyDescent="0.2">
      <c r="Z1085" s="156"/>
    </row>
    <row r="1086" spans="26:26" x14ac:dyDescent="0.2">
      <c r="Z1086" s="156"/>
    </row>
    <row r="1087" spans="26:26" x14ac:dyDescent="0.2">
      <c r="Z1087" s="156"/>
    </row>
    <row r="1088" spans="26:26" x14ac:dyDescent="0.2">
      <c r="Z1088" s="156"/>
    </row>
    <row r="1089" spans="26:26" x14ac:dyDescent="0.2">
      <c r="Z1089" s="156"/>
    </row>
    <row r="1090" spans="26:26" x14ac:dyDescent="0.2">
      <c r="Z1090" s="156"/>
    </row>
    <row r="1091" spans="26:26" x14ac:dyDescent="0.2">
      <c r="Z1091" s="156"/>
    </row>
    <row r="1092" spans="26:26" x14ac:dyDescent="0.2">
      <c r="Z1092" s="156"/>
    </row>
    <row r="1093" spans="26:26" x14ac:dyDescent="0.2">
      <c r="Z1093" s="156"/>
    </row>
    <row r="1094" spans="26:26" x14ac:dyDescent="0.2">
      <c r="Z1094" s="156"/>
    </row>
    <row r="1095" spans="26:26" x14ac:dyDescent="0.2">
      <c r="Z1095" s="156"/>
    </row>
    <row r="1096" spans="26:26" x14ac:dyDescent="0.2">
      <c r="Z1096" s="156"/>
    </row>
    <row r="1097" spans="26:26" x14ac:dyDescent="0.2">
      <c r="Z1097" s="156"/>
    </row>
    <row r="1098" spans="26:26" x14ac:dyDescent="0.2">
      <c r="Z1098" s="156"/>
    </row>
    <row r="1099" spans="26:26" x14ac:dyDescent="0.2">
      <c r="Z1099" s="156"/>
    </row>
    <row r="1100" spans="26:26" x14ac:dyDescent="0.2">
      <c r="Z1100" s="156"/>
    </row>
    <row r="1101" spans="26:26" x14ac:dyDescent="0.2">
      <c r="Z1101" s="156"/>
    </row>
    <row r="1102" spans="26:26" x14ac:dyDescent="0.2">
      <c r="Z1102" s="156"/>
    </row>
    <row r="1103" spans="26:26" x14ac:dyDescent="0.2">
      <c r="Z1103" s="156"/>
    </row>
    <row r="1104" spans="26:26" x14ac:dyDescent="0.2">
      <c r="Z1104" s="156"/>
    </row>
    <row r="1105" spans="26:26" x14ac:dyDescent="0.2">
      <c r="Z1105" s="156"/>
    </row>
    <row r="1106" spans="26:26" x14ac:dyDescent="0.2">
      <c r="Z1106" s="156"/>
    </row>
    <row r="1107" spans="26:26" x14ac:dyDescent="0.2">
      <c r="Z1107" s="156"/>
    </row>
    <row r="1108" spans="26:26" x14ac:dyDescent="0.2">
      <c r="Z1108" s="156"/>
    </row>
    <row r="1109" spans="26:26" x14ac:dyDescent="0.2">
      <c r="Z1109" s="156"/>
    </row>
    <row r="1110" spans="26:26" x14ac:dyDescent="0.2">
      <c r="Z1110" s="156"/>
    </row>
    <row r="1111" spans="26:26" x14ac:dyDescent="0.2">
      <c r="Z1111" s="156"/>
    </row>
    <row r="1112" spans="26:26" x14ac:dyDescent="0.2">
      <c r="Z1112" s="156"/>
    </row>
    <row r="1113" spans="26:26" x14ac:dyDescent="0.2">
      <c r="Z1113" s="156"/>
    </row>
    <row r="1114" spans="26:26" x14ac:dyDescent="0.2">
      <c r="Z1114" s="156"/>
    </row>
    <row r="1115" spans="26:26" x14ac:dyDescent="0.2">
      <c r="Z1115" s="156"/>
    </row>
    <row r="1116" spans="26:26" x14ac:dyDescent="0.2">
      <c r="Z1116" s="156"/>
    </row>
    <row r="1117" spans="26:26" x14ac:dyDescent="0.2">
      <c r="Z1117" s="156"/>
    </row>
    <row r="1118" spans="26:26" x14ac:dyDescent="0.2">
      <c r="Z1118" s="156"/>
    </row>
    <row r="1119" spans="26:26" x14ac:dyDescent="0.2">
      <c r="Z1119" s="156"/>
    </row>
    <row r="1120" spans="26:26" x14ac:dyDescent="0.2">
      <c r="Z1120" s="156"/>
    </row>
    <row r="1121" spans="26:26" x14ac:dyDescent="0.2">
      <c r="Z1121" s="156"/>
    </row>
    <row r="1122" spans="26:26" x14ac:dyDescent="0.2">
      <c r="Z1122" s="156"/>
    </row>
    <row r="1123" spans="26:26" x14ac:dyDescent="0.2">
      <c r="Z1123" s="156"/>
    </row>
    <row r="1124" spans="26:26" x14ac:dyDescent="0.2">
      <c r="Z1124" s="156"/>
    </row>
    <row r="1125" spans="26:26" x14ac:dyDescent="0.2">
      <c r="Z1125" s="156"/>
    </row>
    <row r="1126" spans="26:26" x14ac:dyDescent="0.2">
      <c r="Z1126" s="156"/>
    </row>
    <row r="1127" spans="26:26" x14ac:dyDescent="0.2">
      <c r="Z1127" s="156"/>
    </row>
    <row r="1128" spans="26:26" x14ac:dyDescent="0.2">
      <c r="Z1128" s="156"/>
    </row>
    <row r="1129" spans="26:26" x14ac:dyDescent="0.2">
      <c r="Z1129" s="156"/>
    </row>
    <row r="1130" spans="26:26" x14ac:dyDescent="0.2">
      <c r="Z1130" s="156"/>
    </row>
    <row r="1131" spans="26:26" x14ac:dyDescent="0.2">
      <c r="Z1131" s="156"/>
    </row>
    <row r="1132" spans="26:26" x14ac:dyDescent="0.2">
      <c r="Z1132" s="156"/>
    </row>
    <row r="1133" spans="26:26" x14ac:dyDescent="0.2">
      <c r="Z1133" s="156"/>
    </row>
    <row r="1134" spans="26:26" x14ac:dyDescent="0.2">
      <c r="Z1134" s="156"/>
    </row>
    <row r="1135" spans="26:26" x14ac:dyDescent="0.2">
      <c r="Z1135" s="156"/>
    </row>
    <row r="1136" spans="26:26" x14ac:dyDescent="0.2">
      <c r="Z1136" s="156"/>
    </row>
    <row r="1137" spans="26:26" x14ac:dyDescent="0.2">
      <c r="Z1137" s="156"/>
    </row>
    <row r="1138" spans="26:26" x14ac:dyDescent="0.2">
      <c r="Z1138" s="156"/>
    </row>
    <row r="1139" spans="26:26" x14ac:dyDescent="0.2">
      <c r="Z1139" s="156"/>
    </row>
    <row r="1140" spans="26:26" x14ac:dyDescent="0.2">
      <c r="Z1140" s="156"/>
    </row>
    <row r="1141" spans="26:26" x14ac:dyDescent="0.2">
      <c r="Z1141" s="156"/>
    </row>
    <row r="1142" spans="26:26" x14ac:dyDescent="0.2">
      <c r="Z1142" s="156"/>
    </row>
    <row r="1143" spans="26:26" x14ac:dyDescent="0.2">
      <c r="Z1143" s="156"/>
    </row>
    <row r="1144" spans="26:26" x14ac:dyDescent="0.2">
      <c r="Z1144" s="156"/>
    </row>
    <row r="1145" spans="26:26" x14ac:dyDescent="0.2">
      <c r="Z1145" s="156"/>
    </row>
    <row r="1146" spans="26:26" x14ac:dyDescent="0.2">
      <c r="Z1146" s="156"/>
    </row>
    <row r="1147" spans="26:26" x14ac:dyDescent="0.2">
      <c r="Z1147" s="156"/>
    </row>
    <row r="1148" spans="26:26" x14ac:dyDescent="0.2">
      <c r="Z1148" s="156"/>
    </row>
    <row r="1149" spans="26:26" x14ac:dyDescent="0.2">
      <c r="Z1149" s="156"/>
    </row>
    <row r="1150" spans="26:26" x14ac:dyDescent="0.2">
      <c r="Z1150" s="156"/>
    </row>
    <row r="1151" spans="26:26" x14ac:dyDescent="0.2">
      <c r="Z1151" s="156"/>
    </row>
    <row r="1152" spans="26:26" x14ac:dyDescent="0.2">
      <c r="Z1152" s="156"/>
    </row>
    <row r="1153" spans="26:26" x14ac:dyDescent="0.2">
      <c r="Z1153" s="156"/>
    </row>
    <row r="1154" spans="26:26" x14ac:dyDescent="0.2">
      <c r="Z1154" s="156"/>
    </row>
    <row r="1155" spans="26:26" x14ac:dyDescent="0.2">
      <c r="Z1155" s="156"/>
    </row>
    <row r="1156" spans="26:26" x14ac:dyDescent="0.2">
      <c r="Z1156" s="156"/>
    </row>
    <row r="1157" spans="26:26" x14ac:dyDescent="0.2">
      <c r="Z1157" s="156"/>
    </row>
    <row r="1158" spans="26:26" x14ac:dyDescent="0.2">
      <c r="Z1158" s="156"/>
    </row>
    <row r="1159" spans="26:26" x14ac:dyDescent="0.2">
      <c r="Z1159" s="156"/>
    </row>
    <row r="1160" spans="26:26" x14ac:dyDescent="0.2">
      <c r="Z1160" s="156"/>
    </row>
    <row r="1161" spans="26:26" x14ac:dyDescent="0.2">
      <c r="Z1161" s="156"/>
    </row>
    <row r="1162" spans="26:26" x14ac:dyDescent="0.2">
      <c r="Z1162" s="156"/>
    </row>
    <row r="1163" spans="26:26" x14ac:dyDescent="0.2">
      <c r="Z1163" s="156"/>
    </row>
    <row r="1164" spans="26:26" x14ac:dyDescent="0.2">
      <c r="Z1164" s="156"/>
    </row>
    <row r="1165" spans="26:26" x14ac:dyDescent="0.2">
      <c r="Z1165" s="156"/>
    </row>
    <row r="1166" spans="26:26" x14ac:dyDescent="0.2">
      <c r="Z1166" s="156"/>
    </row>
    <row r="1167" spans="26:26" x14ac:dyDescent="0.2">
      <c r="Z1167" s="156"/>
    </row>
    <row r="1168" spans="26:26" x14ac:dyDescent="0.2">
      <c r="Z1168" s="156"/>
    </row>
    <row r="1169" spans="26:26" x14ac:dyDescent="0.2">
      <c r="Z1169" s="156"/>
    </row>
    <row r="1170" spans="26:26" x14ac:dyDescent="0.2">
      <c r="Z1170" s="156"/>
    </row>
    <row r="1171" spans="26:26" x14ac:dyDescent="0.2">
      <c r="Z1171" s="156"/>
    </row>
    <row r="1172" spans="26:26" x14ac:dyDescent="0.2">
      <c r="Z1172" s="156"/>
    </row>
    <row r="1173" spans="26:26" x14ac:dyDescent="0.2">
      <c r="Z1173" s="156"/>
    </row>
    <row r="1174" spans="26:26" x14ac:dyDescent="0.2">
      <c r="Z1174" s="156"/>
    </row>
    <row r="1175" spans="26:26" x14ac:dyDescent="0.2">
      <c r="Z1175" s="156"/>
    </row>
    <row r="1176" spans="26:26" x14ac:dyDescent="0.2">
      <c r="Z1176" s="156"/>
    </row>
    <row r="1177" spans="26:26" x14ac:dyDescent="0.2">
      <c r="Z1177" s="156"/>
    </row>
    <row r="1178" spans="26:26" x14ac:dyDescent="0.2">
      <c r="Z1178" s="156"/>
    </row>
    <row r="1179" spans="26:26" x14ac:dyDescent="0.2">
      <c r="Z1179" s="156"/>
    </row>
    <row r="1180" spans="26:26" x14ac:dyDescent="0.2">
      <c r="Z1180" s="156"/>
    </row>
    <row r="1181" spans="26:26" x14ac:dyDescent="0.2">
      <c r="Z1181" s="156"/>
    </row>
    <row r="1182" spans="26:26" x14ac:dyDescent="0.2">
      <c r="Z1182" s="156"/>
    </row>
    <row r="1183" spans="26:26" x14ac:dyDescent="0.2">
      <c r="Z1183" s="156"/>
    </row>
    <row r="1184" spans="26:26" x14ac:dyDescent="0.2">
      <c r="Z1184" s="156"/>
    </row>
    <row r="1185" spans="26:26" x14ac:dyDescent="0.2">
      <c r="Z1185" s="156"/>
    </row>
    <row r="1186" spans="26:26" x14ac:dyDescent="0.2">
      <c r="Z1186" s="156"/>
    </row>
    <row r="1187" spans="26:26" x14ac:dyDescent="0.2">
      <c r="Z1187" s="156"/>
    </row>
    <row r="1188" spans="26:26" x14ac:dyDescent="0.2">
      <c r="Z1188" s="156"/>
    </row>
    <row r="1189" spans="26:26" x14ac:dyDescent="0.2">
      <c r="Z1189" s="156"/>
    </row>
    <row r="1190" spans="26:26" x14ac:dyDescent="0.2">
      <c r="Z1190" s="156"/>
    </row>
    <row r="1191" spans="26:26" x14ac:dyDescent="0.2">
      <c r="Z1191" s="156"/>
    </row>
    <row r="1192" spans="26:26" x14ac:dyDescent="0.2">
      <c r="Z1192" s="156"/>
    </row>
    <row r="1193" spans="26:26" x14ac:dyDescent="0.2">
      <c r="Z1193" s="156"/>
    </row>
    <row r="1194" spans="26:26" x14ac:dyDescent="0.2">
      <c r="Z1194" s="156"/>
    </row>
    <row r="1195" spans="26:26" x14ac:dyDescent="0.2">
      <c r="Z1195" s="156"/>
    </row>
    <row r="1196" spans="26:26" x14ac:dyDescent="0.2">
      <c r="Z1196" s="156"/>
    </row>
    <row r="1197" spans="26:26" x14ac:dyDescent="0.2">
      <c r="Z1197" s="156"/>
    </row>
    <row r="1198" spans="26:26" x14ac:dyDescent="0.2">
      <c r="Z1198" s="156"/>
    </row>
    <row r="1199" spans="26:26" x14ac:dyDescent="0.2">
      <c r="Z1199" s="156"/>
    </row>
    <row r="1200" spans="26:26" x14ac:dyDescent="0.2">
      <c r="Z1200" s="156"/>
    </row>
    <row r="1201" spans="26:26" x14ac:dyDescent="0.2">
      <c r="Z1201" s="156"/>
    </row>
    <row r="1202" spans="26:26" x14ac:dyDescent="0.2">
      <c r="Z1202" s="156"/>
    </row>
    <row r="1203" spans="26:26" x14ac:dyDescent="0.2">
      <c r="Z1203" s="156"/>
    </row>
    <row r="1204" spans="26:26" x14ac:dyDescent="0.2">
      <c r="Z1204" s="156"/>
    </row>
    <row r="1205" spans="26:26" x14ac:dyDescent="0.2">
      <c r="Z1205" s="156"/>
    </row>
    <row r="1206" spans="26:26" x14ac:dyDescent="0.2">
      <c r="Z1206" s="156"/>
    </row>
    <row r="1207" spans="26:26" x14ac:dyDescent="0.2">
      <c r="Z1207" s="156"/>
    </row>
    <row r="1208" spans="26:26" x14ac:dyDescent="0.2">
      <c r="Z1208" s="156"/>
    </row>
    <row r="1209" spans="26:26" x14ac:dyDescent="0.2">
      <c r="Z1209" s="156"/>
    </row>
    <row r="1210" spans="26:26" x14ac:dyDescent="0.2">
      <c r="Z1210" s="156"/>
    </row>
    <row r="1211" spans="26:26" x14ac:dyDescent="0.2">
      <c r="Z1211" s="156"/>
    </row>
    <row r="1212" spans="26:26" x14ac:dyDescent="0.2">
      <c r="Z1212" s="156"/>
    </row>
    <row r="1213" spans="26:26" x14ac:dyDescent="0.2">
      <c r="Z1213" s="156"/>
    </row>
    <row r="1214" spans="26:26" x14ac:dyDescent="0.2">
      <c r="Z1214" s="156"/>
    </row>
    <row r="1215" spans="26:26" x14ac:dyDescent="0.2">
      <c r="Z1215" s="156"/>
    </row>
    <row r="1216" spans="26:26" x14ac:dyDescent="0.2">
      <c r="Z1216" s="156"/>
    </row>
    <row r="1217" spans="26:26" x14ac:dyDescent="0.2">
      <c r="Z1217" s="156"/>
    </row>
    <row r="1218" spans="26:26" x14ac:dyDescent="0.2">
      <c r="Z1218" s="156"/>
    </row>
    <row r="1219" spans="26:26" x14ac:dyDescent="0.2">
      <c r="Z1219" s="156"/>
    </row>
    <row r="1220" spans="26:26" x14ac:dyDescent="0.2">
      <c r="Z1220" s="156"/>
    </row>
    <row r="1221" spans="26:26" x14ac:dyDescent="0.2">
      <c r="Z1221" s="156"/>
    </row>
    <row r="1222" spans="26:26" x14ac:dyDescent="0.2">
      <c r="Z1222" s="156"/>
    </row>
    <row r="1223" spans="26:26" x14ac:dyDescent="0.2">
      <c r="Z1223" s="156"/>
    </row>
    <row r="1224" spans="26:26" x14ac:dyDescent="0.2">
      <c r="Z1224" s="156"/>
    </row>
    <row r="1225" spans="26:26" x14ac:dyDescent="0.2">
      <c r="Z1225" s="156"/>
    </row>
    <row r="1226" spans="26:26" x14ac:dyDescent="0.2">
      <c r="Z1226" s="156"/>
    </row>
    <row r="1227" spans="26:26" x14ac:dyDescent="0.2">
      <c r="Z1227" s="156"/>
    </row>
    <row r="1228" spans="26:26" x14ac:dyDescent="0.2">
      <c r="Z1228" s="156"/>
    </row>
    <row r="1229" spans="26:26" x14ac:dyDescent="0.2">
      <c r="Z1229" s="156"/>
    </row>
    <row r="1230" spans="26:26" x14ac:dyDescent="0.2">
      <c r="Z1230" s="156"/>
    </row>
    <row r="1231" spans="26:26" x14ac:dyDescent="0.2">
      <c r="Z1231" s="156"/>
    </row>
    <row r="1232" spans="26:26" x14ac:dyDescent="0.2">
      <c r="Z1232" s="156"/>
    </row>
    <row r="1233" spans="26:26" x14ac:dyDescent="0.2">
      <c r="Z1233" s="156"/>
    </row>
    <row r="1234" spans="26:26" x14ac:dyDescent="0.2">
      <c r="Z1234" s="156"/>
    </row>
    <row r="1235" spans="26:26" x14ac:dyDescent="0.2">
      <c r="Z1235" s="156"/>
    </row>
    <row r="1236" spans="26:26" x14ac:dyDescent="0.2">
      <c r="Z1236" s="156"/>
    </row>
    <row r="1237" spans="26:26" x14ac:dyDescent="0.2">
      <c r="Z1237" s="156"/>
    </row>
    <row r="1238" spans="26:26" x14ac:dyDescent="0.2">
      <c r="Z1238" s="156"/>
    </row>
    <row r="1239" spans="26:26" x14ac:dyDescent="0.2">
      <c r="Z1239" s="156"/>
    </row>
    <row r="1240" spans="26:26" x14ac:dyDescent="0.2">
      <c r="Z1240" s="156"/>
    </row>
    <row r="1241" spans="26:26" x14ac:dyDescent="0.2">
      <c r="Z1241" s="156"/>
    </row>
    <row r="1242" spans="26:26" x14ac:dyDescent="0.2">
      <c r="Z1242" s="156"/>
    </row>
    <row r="1243" spans="26:26" x14ac:dyDescent="0.2">
      <c r="Z1243" s="156"/>
    </row>
    <row r="1244" spans="26:26" x14ac:dyDescent="0.2">
      <c r="Z1244" s="156"/>
    </row>
    <row r="1245" spans="26:26" x14ac:dyDescent="0.2">
      <c r="Z1245" s="156"/>
    </row>
    <row r="1246" spans="26:26" x14ac:dyDescent="0.2">
      <c r="Z1246" s="156"/>
    </row>
    <row r="1247" spans="26:26" x14ac:dyDescent="0.2">
      <c r="Z1247" s="156"/>
    </row>
    <row r="1248" spans="26:26" x14ac:dyDescent="0.2">
      <c r="Z1248" s="156"/>
    </row>
    <row r="1249" spans="26:26" x14ac:dyDescent="0.2">
      <c r="Z1249" s="156"/>
    </row>
    <row r="1250" spans="26:26" x14ac:dyDescent="0.2">
      <c r="Z1250" s="156"/>
    </row>
    <row r="1251" spans="26:26" x14ac:dyDescent="0.2">
      <c r="Z1251" s="156"/>
    </row>
    <row r="1252" spans="26:26" x14ac:dyDescent="0.2">
      <c r="Z1252" s="156"/>
    </row>
    <row r="1253" spans="26:26" x14ac:dyDescent="0.2">
      <c r="Z1253" s="156"/>
    </row>
    <row r="1254" spans="26:26" x14ac:dyDescent="0.2">
      <c r="Z1254" s="156"/>
    </row>
    <row r="1255" spans="26:26" x14ac:dyDescent="0.2">
      <c r="Z1255" s="156"/>
    </row>
    <row r="1256" spans="26:26" x14ac:dyDescent="0.2">
      <c r="Z1256" s="156"/>
    </row>
    <row r="1257" spans="26:26" x14ac:dyDescent="0.2">
      <c r="Z1257" s="156"/>
    </row>
    <row r="1258" spans="26:26" x14ac:dyDescent="0.2">
      <c r="Z1258" s="156"/>
    </row>
    <row r="1259" spans="26:26" x14ac:dyDescent="0.2">
      <c r="Z1259" s="156"/>
    </row>
    <row r="1260" spans="26:26" x14ac:dyDescent="0.2">
      <c r="Z1260" s="156"/>
    </row>
    <row r="1261" spans="26:26" x14ac:dyDescent="0.2">
      <c r="Z1261" s="156"/>
    </row>
    <row r="1262" spans="26:26" x14ac:dyDescent="0.2">
      <c r="Z1262" s="156"/>
    </row>
    <row r="1263" spans="26:26" x14ac:dyDescent="0.2">
      <c r="Z1263" s="156"/>
    </row>
    <row r="1264" spans="26:26" x14ac:dyDescent="0.2">
      <c r="Z1264" s="156"/>
    </row>
    <row r="1265" spans="26:26" x14ac:dyDescent="0.2">
      <c r="Z1265" s="156"/>
    </row>
    <row r="1266" spans="26:26" x14ac:dyDescent="0.2">
      <c r="Z1266" s="156"/>
    </row>
    <row r="1267" spans="26:26" x14ac:dyDescent="0.2">
      <c r="Z1267" s="156"/>
    </row>
    <row r="1268" spans="26:26" x14ac:dyDescent="0.2">
      <c r="Z1268" s="156"/>
    </row>
    <row r="1269" spans="26:26" x14ac:dyDescent="0.2">
      <c r="Z1269" s="156"/>
    </row>
    <row r="1270" spans="26:26" x14ac:dyDescent="0.2">
      <c r="Z1270" s="156"/>
    </row>
    <row r="1271" spans="26:26" x14ac:dyDescent="0.2">
      <c r="Z1271" s="156"/>
    </row>
    <row r="1272" spans="26:26" x14ac:dyDescent="0.2">
      <c r="Z1272" s="156"/>
    </row>
    <row r="1273" spans="26:26" x14ac:dyDescent="0.2">
      <c r="Z1273" s="156"/>
    </row>
    <row r="1274" spans="26:26" x14ac:dyDescent="0.2">
      <c r="Z1274" s="156"/>
    </row>
    <row r="1275" spans="26:26" x14ac:dyDescent="0.2">
      <c r="Z1275" s="156"/>
    </row>
    <row r="1276" spans="26:26" x14ac:dyDescent="0.2">
      <c r="Z1276" s="156"/>
    </row>
    <row r="1277" spans="26:26" x14ac:dyDescent="0.2">
      <c r="Z1277" s="156"/>
    </row>
    <row r="1278" spans="26:26" x14ac:dyDescent="0.2">
      <c r="Z1278" s="156"/>
    </row>
    <row r="1279" spans="26:26" x14ac:dyDescent="0.2">
      <c r="Z1279" s="156"/>
    </row>
    <row r="1280" spans="26:26" x14ac:dyDescent="0.2">
      <c r="Z1280" s="156"/>
    </row>
    <row r="1281" spans="26:26" x14ac:dyDescent="0.2">
      <c r="Z1281" s="156"/>
    </row>
    <row r="1282" spans="26:26" x14ac:dyDescent="0.2">
      <c r="Z1282" s="156"/>
    </row>
    <row r="1283" spans="26:26" x14ac:dyDescent="0.2">
      <c r="Z1283" s="156"/>
    </row>
    <row r="1284" spans="26:26" x14ac:dyDescent="0.2">
      <c r="Z1284" s="156"/>
    </row>
    <row r="1285" spans="26:26" x14ac:dyDescent="0.2">
      <c r="Z1285" s="156"/>
    </row>
    <row r="1286" spans="26:26" x14ac:dyDescent="0.2">
      <c r="Z1286" s="156"/>
    </row>
    <row r="1287" spans="26:26" x14ac:dyDescent="0.2">
      <c r="Z1287" s="156"/>
    </row>
    <row r="1288" spans="26:26" x14ac:dyDescent="0.2">
      <c r="Z1288" s="156"/>
    </row>
    <row r="1289" spans="26:26" x14ac:dyDescent="0.2">
      <c r="Z1289" s="156"/>
    </row>
    <row r="1290" spans="26:26" x14ac:dyDescent="0.2">
      <c r="Z1290" s="156"/>
    </row>
    <row r="1291" spans="26:26" x14ac:dyDescent="0.2">
      <c r="Z1291" s="156"/>
    </row>
    <row r="1292" spans="26:26" x14ac:dyDescent="0.2">
      <c r="Z1292" s="156"/>
    </row>
    <row r="1293" spans="26:26" x14ac:dyDescent="0.2">
      <c r="Z1293" s="156"/>
    </row>
    <row r="1294" spans="26:26" x14ac:dyDescent="0.2">
      <c r="Z1294" s="156"/>
    </row>
    <row r="1295" spans="26:26" x14ac:dyDescent="0.2">
      <c r="Z1295" s="156"/>
    </row>
    <row r="1296" spans="26:26" x14ac:dyDescent="0.2">
      <c r="Z1296" s="156"/>
    </row>
    <row r="1297" spans="26:26" x14ac:dyDescent="0.2">
      <c r="Z1297" s="156"/>
    </row>
    <row r="1298" spans="26:26" x14ac:dyDescent="0.2">
      <c r="Z1298" s="156"/>
    </row>
    <row r="1299" spans="26:26" x14ac:dyDescent="0.2">
      <c r="Z1299" s="156"/>
    </row>
    <row r="1300" spans="26:26" x14ac:dyDescent="0.2">
      <c r="Z1300" s="156"/>
    </row>
    <row r="1301" spans="26:26" x14ac:dyDescent="0.2">
      <c r="Z1301" s="156"/>
    </row>
    <row r="1302" spans="26:26" x14ac:dyDescent="0.2">
      <c r="Z1302" s="156"/>
    </row>
    <row r="1303" spans="26:26" x14ac:dyDescent="0.2">
      <c r="Z1303" s="156"/>
    </row>
    <row r="1304" spans="26:26" x14ac:dyDescent="0.2">
      <c r="Z1304" s="156"/>
    </row>
    <row r="1305" spans="26:26" x14ac:dyDescent="0.2">
      <c r="Z1305" s="156"/>
    </row>
    <row r="1306" spans="26:26" x14ac:dyDescent="0.2">
      <c r="Z1306" s="156"/>
    </row>
    <row r="1307" spans="26:26" x14ac:dyDescent="0.2">
      <c r="Z1307" s="156"/>
    </row>
    <row r="1308" spans="26:26" x14ac:dyDescent="0.2">
      <c r="Z1308" s="156"/>
    </row>
    <row r="1309" spans="26:26" x14ac:dyDescent="0.2">
      <c r="Z1309" s="156"/>
    </row>
    <row r="1310" spans="26:26" x14ac:dyDescent="0.2">
      <c r="Z1310" s="156"/>
    </row>
    <row r="1311" spans="26:26" x14ac:dyDescent="0.2">
      <c r="Z1311" s="156"/>
    </row>
    <row r="1312" spans="26:26" x14ac:dyDescent="0.2">
      <c r="Z1312" s="156"/>
    </row>
    <row r="1313" spans="26:26" x14ac:dyDescent="0.2">
      <c r="Z1313" s="156"/>
    </row>
    <row r="1314" spans="26:26" x14ac:dyDescent="0.2">
      <c r="Z1314" s="156"/>
    </row>
    <row r="1315" spans="26:26" x14ac:dyDescent="0.2">
      <c r="Z1315" s="156"/>
    </row>
    <row r="1316" spans="26:26" x14ac:dyDescent="0.2">
      <c r="Z1316" s="156"/>
    </row>
    <row r="1317" spans="26:26" x14ac:dyDescent="0.2">
      <c r="Z1317" s="156"/>
    </row>
    <row r="1318" spans="26:26" x14ac:dyDescent="0.2">
      <c r="Z1318" s="156"/>
    </row>
    <row r="1319" spans="26:26" x14ac:dyDescent="0.2">
      <c r="Z1319" s="156"/>
    </row>
    <row r="1320" spans="26:26" x14ac:dyDescent="0.2">
      <c r="Z1320" s="156"/>
    </row>
    <row r="1321" spans="26:26" x14ac:dyDescent="0.2">
      <c r="Z1321" s="156"/>
    </row>
    <row r="1322" spans="26:26" x14ac:dyDescent="0.2">
      <c r="Z1322" s="156"/>
    </row>
    <row r="1323" spans="26:26" x14ac:dyDescent="0.2">
      <c r="Z1323" s="156"/>
    </row>
    <row r="1324" spans="26:26" x14ac:dyDescent="0.2">
      <c r="Z1324" s="156"/>
    </row>
    <row r="1325" spans="26:26" x14ac:dyDescent="0.2">
      <c r="Z1325" s="156"/>
    </row>
    <row r="1326" spans="26:26" x14ac:dyDescent="0.2">
      <c r="Z1326" s="156"/>
    </row>
    <row r="1327" spans="26:26" x14ac:dyDescent="0.2">
      <c r="Z1327" s="156"/>
    </row>
    <row r="1328" spans="26:26" x14ac:dyDescent="0.2">
      <c r="Z1328" s="156"/>
    </row>
    <row r="1329" spans="26:26" x14ac:dyDescent="0.2">
      <c r="Z1329" s="156"/>
    </row>
    <row r="1330" spans="26:26" x14ac:dyDescent="0.2">
      <c r="Z1330" s="156"/>
    </row>
    <row r="1331" spans="26:26" x14ac:dyDescent="0.2">
      <c r="Z1331" s="156"/>
    </row>
    <row r="1332" spans="26:26" x14ac:dyDescent="0.2">
      <c r="Z1332" s="156"/>
    </row>
    <row r="1333" spans="26:26" x14ac:dyDescent="0.2">
      <c r="Z1333" s="156"/>
    </row>
    <row r="1334" spans="26:26" x14ac:dyDescent="0.2">
      <c r="Z1334" s="156"/>
    </row>
    <row r="1335" spans="26:26" x14ac:dyDescent="0.2">
      <c r="Z1335" s="156"/>
    </row>
    <row r="1336" spans="26:26" x14ac:dyDescent="0.2">
      <c r="Z1336" s="156"/>
    </row>
    <row r="1337" spans="26:26" x14ac:dyDescent="0.2">
      <c r="Z1337" s="156"/>
    </row>
    <row r="1338" spans="26:26" x14ac:dyDescent="0.2">
      <c r="Z1338" s="156"/>
    </row>
    <row r="1339" spans="26:26" x14ac:dyDescent="0.2">
      <c r="Z1339" s="156"/>
    </row>
    <row r="1340" spans="26:26" x14ac:dyDescent="0.2">
      <c r="Z1340" s="156"/>
    </row>
    <row r="1341" spans="26:26" x14ac:dyDescent="0.2">
      <c r="Z1341" s="156"/>
    </row>
    <row r="1342" spans="26:26" x14ac:dyDescent="0.2">
      <c r="Z1342" s="156"/>
    </row>
    <row r="1343" spans="26:26" x14ac:dyDescent="0.2">
      <c r="Z1343" s="156"/>
    </row>
    <row r="1344" spans="26:26" x14ac:dyDescent="0.2">
      <c r="Z1344" s="156"/>
    </row>
    <row r="1345" spans="26:26" x14ac:dyDescent="0.2">
      <c r="Z1345" s="156"/>
    </row>
    <row r="1346" spans="26:26" x14ac:dyDescent="0.2">
      <c r="Z1346" s="156"/>
    </row>
    <row r="1347" spans="26:26" x14ac:dyDescent="0.2">
      <c r="Z1347" s="156"/>
    </row>
    <row r="1348" spans="26:26" x14ac:dyDescent="0.2">
      <c r="Z1348" s="156"/>
    </row>
    <row r="1349" spans="26:26" x14ac:dyDescent="0.2">
      <c r="Z1349" s="156"/>
    </row>
    <row r="1350" spans="26:26" x14ac:dyDescent="0.2">
      <c r="Z1350" s="156"/>
    </row>
    <row r="1351" spans="26:26" x14ac:dyDescent="0.2">
      <c r="Z1351" s="156"/>
    </row>
    <row r="1352" spans="26:26" x14ac:dyDescent="0.2">
      <c r="Z1352" s="156"/>
    </row>
    <row r="1353" spans="26:26" x14ac:dyDescent="0.2">
      <c r="Z1353" s="156"/>
    </row>
    <row r="1354" spans="26:26" x14ac:dyDescent="0.2">
      <c r="Z1354" s="156"/>
    </row>
    <row r="1355" spans="26:26" x14ac:dyDescent="0.2">
      <c r="Z1355" s="156"/>
    </row>
    <row r="1356" spans="26:26" x14ac:dyDescent="0.2">
      <c r="Z1356" s="156"/>
    </row>
    <row r="1357" spans="26:26" x14ac:dyDescent="0.2">
      <c r="Z1357" s="156"/>
    </row>
    <row r="1358" spans="26:26" x14ac:dyDescent="0.2">
      <c r="Z1358" s="156"/>
    </row>
    <row r="1359" spans="26:26" x14ac:dyDescent="0.2">
      <c r="Z1359" s="156"/>
    </row>
    <row r="1360" spans="26:26" x14ac:dyDescent="0.2">
      <c r="Z1360" s="156"/>
    </row>
    <row r="1361" spans="26:26" x14ac:dyDescent="0.2">
      <c r="Z1361" s="156"/>
    </row>
    <row r="1362" spans="26:26" x14ac:dyDescent="0.2">
      <c r="Z1362" s="156"/>
    </row>
    <row r="1363" spans="26:26" x14ac:dyDescent="0.2">
      <c r="Z1363" s="156"/>
    </row>
    <row r="1364" spans="26:26" x14ac:dyDescent="0.2">
      <c r="Z1364" s="156"/>
    </row>
    <row r="1365" spans="26:26" x14ac:dyDescent="0.2">
      <c r="Z1365" s="156"/>
    </row>
    <row r="1366" spans="26:26" x14ac:dyDescent="0.2">
      <c r="Z1366" s="156"/>
    </row>
    <row r="1367" spans="26:26" x14ac:dyDescent="0.2">
      <c r="Z1367" s="156"/>
    </row>
    <row r="1368" spans="26:26" x14ac:dyDescent="0.2">
      <c r="Z1368" s="156"/>
    </row>
    <row r="1369" spans="26:26" x14ac:dyDescent="0.2">
      <c r="Z1369" s="156"/>
    </row>
    <row r="1370" spans="26:26" x14ac:dyDescent="0.2">
      <c r="Z1370" s="156"/>
    </row>
    <row r="1371" spans="26:26" x14ac:dyDescent="0.2">
      <c r="Z1371" s="156"/>
    </row>
    <row r="1372" spans="26:26" x14ac:dyDescent="0.2">
      <c r="Z1372" s="156"/>
    </row>
    <row r="1373" spans="26:26" x14ac:dyDescent="0.2">
      <c r="Z1373" s="156"/>
    </row>
    <row r="1374" spans="26:26" x14ac:dyDescent="0.2">
      <c r="Z1374" s="156"/>
    </row>
    <row r="1375" spans="26:26" x14ac:dyDescent="0.2">
      <c r="Z1375" s="156"/>
    </row>
    <row r="1376" spans="26:26" x14ac:dyDescent="0.2">
      <c r="Z1376" s="156"/>
    </row>
    <row r="1377" spans="26:26" x14ac:dyDescent="0.2">
      <c r="Z1377" s="156"/>
    </row>
    <row r="1378" spans="26:26" x14ac:dyDescent="0.2">
      <c r="Z1378" s="156"/>
    </row>
    <row r="1379" spans="26:26" x14ac:dyDescent="0.2">
      <c r="Z1379" s="156"/>
    </row>
    <row r="1380" spans="26:26" x14ac:dyDescent="0.2">
      <c r="Z1380" s="156"/>
    </row>
    <row r="1381" spans="26:26" x14ac:dyDescent="0.2">
      <c r="Z1381" s="156"/>
    </row>
    <row r="1382" spans="26:26" x14ac:dyDescent="0.2">
      <c r="Z1382" s="156"/>
    </row>
    <row r="1383" spans="26:26" x14ac:dyDescent="0.2">
      <c r="Z1383" s="156"/>
    </row>
    <row r="1384" spans="26:26" x14ac:dyDescent="0.2">
      <c r="Z1384" s="156"/>
    </row>
    <row r="1385" spans="26:26" x14ac:dyDescent="0.2">
      <c r="Z1385" s="156"/>
    </row>
    <row r="1386" spans="26:26" x14ac:dyDescent="0.2">
      <c r="Z1386" s="156"/>
    </row>
    <row r="1387" spans="26:26" x14ac:dyDescent="0.2">
      <c r="Z1387" s="156"/>
    </row>
    <row r="1388" spans="26:26" x14ac:dyDescent="0.2">
      <c r="Z1388" s="156"/>
    </row>
    <row r="1389" spans="26:26" x14ac:dyDescent="0.2">
      <c r="Z1389" s="156"/>
    </row>
    <row r="1390" spans="26:26" x14ac:dyDescent="0.2">
      <c r="Z1390" s="156"/>
    </row>
    <row r="1391" spans="26:26" x14ac:dyDescent="0.2">
      <c r="Z1391" s="156"/>
    </row>
    <row r="1392" spans="26:26" x14ac:dyDescent="0.2">
      <c r="Z1392" s="156"/>
    </row>
    <row r="1393" spans="26:26" x14ac:dyDescent="0.2">
      <c r="Z1393" s="156"/>
    </row>
    <row r="1394" spans="26:26" x14ac:dyDescent="0.2">
      <c r="Z1394" s="156"/>
    </row>
    <row r="1395" spans="26:26" x14ac:dyDescent="0.2">
      <c r="Z1395" s="156"/>
    </row>
    <row r="1396" spans="26:26" x14ac:dyDescent="0.2">
      <c r="Z1396" s="156"/>
    </row>
    <row r="1397" spans="26:26" x14ac:dyDescent="0.2">
      <c r="Z1397" s="156"/>
    </row>
    <row r="1398" spans="26:26" x14ac:dyDescent="0.2">
      <c r="Z1398" s="156"/>
    </row>
    <row r="1399" spans="26:26" x14ac:dyDescent="0.2">
      <c r="Z1399" s="156"/>
    </row>
    <row r="1400" spans="26:26" x14ac:dyDescent="0.2">
      <c r="Z1400" s="156"/>
    </row>
    <row r="1401" spans="26:26" x14ac:dyDescent="0.2">
      <c r="Z1401" s="156"/>
    </row>
    <row r="1402" spans="26:26" x14ac:dyDescent="0.2">
      <c r="Z1402" s="156"/>
    </row>
    <row r="1403" spans="26:26" x14ac:dyDescent="0.2">
      <c r="Z1403" s="156"/>
    </row>
    <row r="1404" spans="26:26" x14ac:dyDescent="0.2">
      <c r="Z1404" s="156"/>
    </row>
    <row r="1405" spans="26:26" x14ac:dyDescent="0.2">
      <c r="Z1405" s="156"/>
    </row>
    <row r="1406" spans="26:26" x14ac:dyDescent="0.2">
      <c r="Z1406" s="156"/>
    </row>
    <row r="1407" spans="26:26" x14ac:dyDescent="0.2">
      <c r="Z1407" s="156"/>
    </row>
    <row r="1408" spans="26:26" x14ac:dyDescent="0.2">
      <c r="Z1408" s="156"/>
    </row>
    <row r="1409" spans="26:26" x14ac:dyDescent="0.2">
      <c r="Z1409" s="156"/>
    </row>
    <row r="1410" spans="26:26" x14ac:dyDescent="0.2">
      <c r="Z1410" s="156"/>
    </row>
    <row r="1411" spans="26:26" x14ac:dyDescent="0.2">
      <c r="Z1411" s="156"/>
    </row>
    <row r="1412" spans="26:26" x14ac:dyDescent="0.2">
      <c r="Z1412" s="156"/>
    </row>
  </sheetData>
  <mergeCells count="13">
    <mergeCell ref="N6:P6"/>
    <mergeCell ref="Q6:S6"/>
    <mergeCell ref="T6:W6"/>
    <mergeCell ref="X6:Z6"/>
    <mergeCell ref="A8:A15"/>
    <mergeCell ref="B8:B9"/>
    <mergeCell ref="C8:C9"/>
    <mergeCell ref="A6:A7"/>
    <mergeCell ref="B6:B7"/>
    <mergeCell ref="C6:C7"/>
    <mergeCell ref="D6:D7"/>
    <mergeCell ref="E6:E7"/>
    <mergeCell ref="K6:M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467"/>
  <sheetViews>
    <sheetView topLeftCell="B1" zoomScale="80" zoomScaleNormal="80" workbookViewId="0">
      <selection activeCell="O15" sqref="O15"/>
    </sheetView>
  </sheetViews>
  <sheetFormatPr defaultColWidth="10" defaultRowHeight="12.75" x14ac:dyDescent="0.2"/>
  <cols>
    <col min="1" max="1" width="27.42578125" style="3" customWidth="1"/>
    <col min="2" max="2" width="12.140625" style="3" customWidth="1"/>
    <col min="3" max="3" width="10.5703125" style="4" customWidth="1"/>
    <col min="4" max="4" width="10.42578125" style="5" customWidth="1"/>
    <col min="5" max="5" width="10.140625" style="5" bestFit="1" customWidth="1"/>
    <col min="6" max="6" width="10" style="3" bestFit="1" customWidth="1"/>
    <col min="7" max="7" width="9.140625" style="3" bestFit="1" customWidth="1"/>
    <col min="8" max="8" width="10.140625" style="3" bestFit="1" customWidth="1"/>
    <col min="9" max="9" width="9.140625" style="3" bestFit="1" customWidth="1"/>
    <col min="10" max="10" width="9.85546875" style="3" bestFit="1" customWidth="1"/>
    <col min="11" max="11" width="10.5703125" style="3" bestFit="1" customWidth="1"/>
    <col min="12" max="12" width="9.85546875" style="3" customWidth="1"/>
    <col min="13" max="13" width="9.5703125" style="3" bestFit="1" customWidth="1"/>
    <col min="14" max="15" width="10.85546875" style="3" customWidth="1"/>
    <col min="16" max="16" width="11" style="3" customWidth="1"/>
    <col min="17" max="20" width="10.28515625" style="3" bestFit="1" customWidth="1"/>
    <col min="21" max="21" width="8.42578125" style="3" bestFit="1" customWidth="1"/>
    <col min="22" max="22" width="10.28515625" style="3" customWidth="1"/>
    <col min="23" max="16384" width="10" style="3"/>
  </cols>
  <sheetData>
    <row r="2" spans="1:28" ht="15.6" x14ac:dyDescent="0.35">
      <c r="A2" s="1" t="s">
        <v>122</v>
      </c>
      <c r="B2" s="1"/>
      <c r="C2" s="2"/>
      <c r="D2" s="2"/>
      <c r="E2" s="2"/>
    </row>
    <row r="3" spans="1:28" ht="12.6" x14ac:dyDescent="0.25">
      <c r="E3" s="6"/>
    </row>
    <row r="4" spans="1:28" ht="13.5" thickBot="1" x14ac:dyDescent="0.35">
      <c r="C4" s="7"/>
      <c r="D4" s="8"/>
      <c r="E4" s="8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8" s="15" customFormat="1" ht="18" customHeight="1" x14ac:dyDescent="0.35">
      <c r="A5" s="11"/>
      <c r="B5" s="11"/>
      <c r="C5" s="12"/>
      <c r="D5" s="13" t="s">
        <v>0</v>
      </c>
      <c r="E5" s="14"/>
      <c r="F5" s="175" t="s">
        <v>1</v>
      </c>
      <c r="G5" s="176"/>
      <c r="H5" s="176"/>
      <c r="I5" s="176"/>
      <c r="J5" s="177"/>
      <c r="K5" s="172" t="s">
        <v>2</v>
      </c>
      <c r="L5" s="190"/>
      <c r="M5" s="190"/>
      <c r="N5" s="190"/>
      <c r="O5" s="190"/>
      <c r="P5" s="172" t="s">
        <v>3</v>
      </c>
      <c r="Q5" s="191"/>
      <c r="R5" s="191"/>
      <c r="S5" s="191"/>
      <c r="T5" s="191"/>
      <c r="U5" s="191"/>
      <c r="V5" s="192"/>
    </row>
    <row r="6" spans="1:28" s="24" customFormat="1" ht="135.75" customHeight="1" thickBot="1" x14ac:dyDescent="0.3">
      <c r="A6" s="16" t="s">
        <v>4</v>
      </c>
      <c r="B6" s="16" t="s">
        <v>5</v>
      </c>
      <c r="C6" s="17" t="s">
        <v>6</v>
      </c>
      <c r="D6" s="18" t="s">
        <v>7</v>
      </c>
      <c r="E6" s="19" t="s">
        <v>8</v>
      </c>
      <c r="F6" s="20" t="s">
        <v>9</v>
      </c>
      <c r="G6" s="20" t="s">
        <v>10</v>
      </c>
      <c r="H6" s="20" t="s">
        <v>11</v>
      </c>
      <c r="I6" s="20" t="s">
        <v>12</v>
      </c>
      <c r="J6" s="21" t="s">
        <v>13</v>
      </c>
      <c r="K6" s="22" t="s">
        <v>14</v>
      </c>
      <c r="L6" s="20" t="s">
        <v>15</v>
      </c>
      <c r="M6" s="20" t="s">
        <v>16</v>
      </c>
      <c r="N6" s="20" t="s">
        <v>17</v>
      </c>
      <c r="O6" s="20" t="s">
        <v>18</v>
      </c>
      <c r="P6" s="23" t="s">
        <v>19</v>
      </c>
      <c r="Q6" s="20" t="s">
        <v>20</v>
      </c>
      <c r="R6" s="20" t="s">
        <v>21</v>
      </c>
      <c r="S6" s="20" t="s">
        <v>22</v>
      </c>
      <c r="T6" s="20" t="s">
        <v>23</v>
      </c>
      <c r="U6" s="20" t="s">
        <v>24</v>
      </c>
      <c r="V6" s="21" t="s">
        <v>25</v>
      </c>
    </row>
    <row r="7" spans="1:28" s="24" customFormat="1" ht="3.75" hidden="1" customHeight="1" x14ac:dyDescent="0.3">
      <c r="A7" s="25"/>
      <c r="B7" s="25"/>
      <c r="C7" s="26"/>
      <c r="D7" s="27"/>
      <c r="E7" s="27"/>
      <c r="F7" s="28"/>
      <c r="G7" s="29"/>
      <c r="H7" s="29"/>
      <c r="I7" s="29"/>
      <c r="J7" s="30"/>
      <c r="K7" s="29"/>
      <c r="L7" s="29"/>
      <c r="M7" s="29"/>
      <c r="N7" s="29"/>
      <c r="O7" s="29"/>
      <c r="P7" s="29"/>
      <c r="Q7" s="29"/>
      <c r="R7" s="29"/>
      <c r="S7" s="29"/>
      <c r="T7" s="29"/>
      <c r="U7" s="31"/>
      <c r="V7" s="32"/>
    </row>
    <row r="8" spans="1:28" x14ac:dyDescent="0.2">
      <c r="A8" s="53"/>
      <c r="B8" s="34" t="s">
        <v>26</v>
      </c>
      <c r="C8" s="55"/>
      <c r="D8" s="60"/>
      <c r="E8" s="42">
        <v>42015</v>
      </c>
      <c r="F8" s="42">
        <v>42020</v>
      </c>
      <c r="G8" s="42">
        <v>42072</v>
      </c>
      <c r="H8" s="42">
        <v>42077</v>
      </c>
      <c r="I8" s="163" t="s">
        <v>133</v>
      </c>
      <c r="J8" s="42">
        <v>42102</v>
      </c>
      <c r="K8" s="42">
        <v>42153</v>
      </c>
      <c r="L8" s="42">
        <v>42184</v>
      </c>
      <c r="M8" s="42">
        <v>42199</v>
      </c>
      <c r="N8" s="42">
        <v>42216</v>
      </c>
      <c r="O8" s="42">
        <v>42235</v>
      </c>
      <c r="P8" s="42">
        <v>42244</v>
      </c>
      <c r="Q8" s="42">
        <v>42258</v>
      </c>
      <c r="R8" s="42">
        <v>42275</v>
      </c>
      <c r="S8" s="42">
        <v>42324</v>
      </c>
      <c r="T8" s="42">
        <v>42319</v>
      </c>
      <c r="U8" s="43" t="s">
        <v>106</v>
      </c>
      <c r="V8" s="46">
        <v>42868</v>
      </c>
      <c r="W8" s="158"/>
    </row>
    <row r="9" spans="1:28" x14ac:dyDescent="0.2">
      <c r="A9" s="178" t="s">
        <v>122</v>
      </c>
      <c r="B9" s="40"/>
      <c r="C9" s="193" t="s">
        <v>101</v>
      </c>
      <c r="D9" s="180" t="s">
        <v>29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45"/>
    </row>
    <row r="10" spans="1:28" x14ac:dyDescent="0.2">
      <c r="A10" s="178"/>
      <c r="B10" s="40"/>
      <c r="C10" s="193"/>
      <c r="D10" s="180"/>
      <c r="W10" s="15"/>
      <c r="X10" s="15"/>
      <c r="Y10" s="15"/>
      <c r="Z10" s="15"/>
      <c r="AA10" s="15"/>
      <c r="AB10" s="15"/>
    </row>
    <row r="11" spans="1:28" x14ac:dyDescent="0.2">
      <c r="A11" s="178"/>
      <c r="B11" s="40"/>
      <c r="C11" s="193"/>
      <c r="D11" s="180"/>
      <c r="E11" s="41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3"/>
      <c r="V11" s="46"/>
    </row>
    <row r="12" spans="1:28" x14ac:dyDescent="0.2">
      <c r="A12" s="178"/>
      <c r="B12" s="47"/>
      <c r="C12" s="193"/>
      <c r="D12" s="180"/>
      <c r="E12" s="48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3"/>
      <c r="V12" s="46"/>
    </row>
    <row r="13" spans="1:28" x14ac:dyDescent="0.2">
      <c r="A13" s="178"/>
      <c r="B13" s="40"/>
      <c r="C13" s="193"/>
      <c r="D13" s="180"/>
      <c r="E13" s="41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3"/>
      <c r="V13" s="46"/>
    </row>
    <row r="14" spans="1:28" x14ac:dyDescent="0.2">
      <c r="A14" s="178"/>
      <c r="B14" s="40"/>
      <c r="C14" s="193"/>
      <c r="D14" s="180"/>
      <c r="E14" s="4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3"/>
      <c r="V14" s="46"/>
    </row>
    <row r="15" spans="1:28" x14ac:dyDescent="0.2">
      <c r="A15" s="178"/>
      <c r="B15" s="40"/>
      <c r="C15" s="193"/>
      <c r="D15" s="180"/>
      <c r="E15" s="41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3"/>
      <c r="V15" s="46"/>
    </row>
    <row r="16" spans="1:28" x14ac:dyDescent="0.2">
      <c r="A16" s="178"/>
      <c r="B16" s="40"/>
      <c r="C16" s="193"/>
      <c r="D16" s="180"/>
      <c r="E16" s="41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3"/>
      <c r="V16" s="46"/>
    </row>
    <row r="17" spans="1:22" ht="12.6" x14ac:dyDescent="0.25">
      <c r="A17" s="54"/>
      <c r="B17" s="40" t="s">
        <v>28</v>
      </c>
      <c r="C17" s="56"/>
      <c r="D17" s="61"/>
      <c r="E17" s="4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3"/>
      <c r="V17" s="46"/>
    </row>
    <row r="18" spans="1:22" ht="12.6" x14ac:dyDescent="0.25">
      <c r="F18" s="45"/>
      <c r="G18" s="45"/>
      <c r="H18" s="45"/>
      <c r="I18" s="45"/>
      <c r="J18" s="52"/>
      <c r="K18" s="45"/>
      <c r="L18" s="45"/>
      <c r="M18" s="45"/>
      <c r="N18" s="45"/>
      <c r="O18" s="45"/>
      <c r="P18" s="45"/>
      <c r="Q18" s="45"/>
      <c r="R18" s="45"/>
      <c r="S18" s="45"/>
      <c r="T18" s="45"/>
      <c r="V18" s="45"/>
    </row>
    <row r="19" spans="1:22" ht="12.6" x14ac:dyDescent="0.25"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V19" s="45"/>
    </row>
    <row r="20" spans="1:22" ht="12.6" x14ac:dyDescent="0.25"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V20" s="45"/>
    </row>
    <row r="21" spans="1:22" ht="12.6" x14ac:dyDescent="0.25"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V21" s="45"/>
    </row>
    <row r="22" spans="1:22" ht="12.6" x14ac:dyDescent="0.25"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V22" s="45"/>
    </row>
    <row r="23" spans="1:22" ht="12.6" x14ac:dyDescent="0.25"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V23" s="45"/>
    </row>
    <row r="24" spans="1:22" ht="12.6" x14ac:dyDescent="0.25"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V24" s="45"/>
    </row>
    <row r="25" spans="1:22" ht="12.6" x14ac:dyDescent="0.25"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V25" s="45"/>
    </row>
    <row r="26" spans="1:22" x14ac:dyDescent="0.2"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V26" s="45"/>
    </row>
    <row r="27" spans="1:22" x14ac:dyDescent="0.2"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V27" s="45"/>
    </row>
    <row r="28" spans="1:22" x14ac:dyDescent="0.2"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V28" s="45"/>
    </row>
    <row r="29" spans="1:22" x14ac:dyDescent="0.2"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V29" s="45"/>
    </row>
    <row r="30" spans="1:22" x14ac:dyDescent="0.2"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V30" s="45"/>
    </row>
    <row r="31" spans="1:22" x14ac:dyDescent="0.2"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V31" s="45"/>
    </row>
    <row r="32" spans="1:22" x14ac:dyDescent="0.2"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V32" s="45"/>
    </row>
    <row r="33" spans="6:22" x14ac:dyDescent="0.2"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V33" s="45"/>
    </row>
    <row r="34" spans="6:22" x14ac:dyDescent="0.2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V34" s="45"/>
    </row>
    <row r="35" spans="6:22" x14ac:dyDescent="0.2"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V35" s="45"/>
    </row>
    <row r="36" spans="6:22" x14ac:dyDescent="0.2"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V36" s="45"/>
    </row>
    <row r="37" spans="6:22" x14ac:dyDescent="0.2"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V37" s="45"/>
    </row>
    <row r="38" spans="6:22" x14ac:dyDescent="0.2"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V38" s="45"/>
    </row>
    <row r="39" spans="6:22" x14ac:dyDescent="0.2"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V39" s="45"/>
    </row>
    <row r="40" spans="6:22" x14ac:dyDescent="0.2"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V40" s="45"/>
    </row>
    <row r="41" spans="6:22" x14ac:dyDescent="0.2"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V41" s="45"/>
    </row>
    <row r="42" spans="6:22" x14ac:dyDescent="0.2"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V42" s="45"/>
    </row>
    <row r="43" spans="6:22" x14ac:dyDescent="0.2"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V43" s="45"/>
    </row>
    <row r="44" spans="6:22" x14ac:dyDescent="0.2"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V44" s="45"/>
    </row>
    <row r="45" spans="6:22" x14ac:dyDescent="0.2"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V45" s="45"/>
    </row>
    <row r="46" spans="6:22" x14ac:dyDescent="0.2"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V46" s="45"/>
    </row>
    <row r="47" spans="6:22" x14ac:dyDescent="0.2"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V47" s="45"/>
    </row>
    <row r="48" spans="6:22" x14ac:dyDescent="0.2"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V48" s="45"/>
    </row>
    <row r="49" spans="6:22" x14ac:dyDescent="0.2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V49" s="45"/>
    </row>
    <row r="50" spans="6:22" x14ac:dyDescent="0.2"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V50" s="45"/>
    </row>
    <row r="51" spans="6:22" x14ac:dyDescent="0.2"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V51" s="45"/>
    </row>
    <row r="52" spans="6:22" x14ac:dyDescent="0.2"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V52" s="45"/>
    </row>
    <row r="53" spans="6:22" x14ac:dyDescent="0.2"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V53" s="45"/>
    </row>
    <row r="54" spans="6:22" x14ac:dyDescent="0.2"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V54" s="45"/>
    </row>
    <row r="55" spans="6:22" x14ac:dyDescent="0.2"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V55" s="45"/>
    </row>
    <row r="56" spans="6:22" x14ac:dyDescent="0.2"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V56" s="45"/>
    </row>
    <row r="57" spans="6:22" x14ac:dyDescent="0.2"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V57" s="45"/>
    </row>
    <row r="58" spans="6:22" x14ac:dyDescent="0.2"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V58" s="45"/>
    </row>
    <row r="59" spans="6:22" x14ac:dyDescent="0.2"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V59" s="45"/>
    </row>
    <row r="60" spans="6:22" x14ac:dyDescent="0.2"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V60" s="45"/>
    </row>
    <row r="61" spans="6:22" x14ac:dyDescent="0.2"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V61" s="45"/>
    </row>
    <row r="62" spans="6:22" x14ac:dyDescent="0.2"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V62" s="45"/>
    </row>
    <row r="63" spans="6:22" x14ac:dyDescent="0.2"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V63" s="45"/>
    </row>
    <row r="64" spans="6:22" x14ac:dyDescent="0.2"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V64" s="45"/>
    </row>
    <row r="65" spans="6:22" x14ac:dyDescent="0.2"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V65" s="45"/>
    </row>
    <row r="66" spans="6:22" x14ac:dyDescent="0.2"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V66" s="45"/>
    </row>
    <row r="67" spans="6:22" x14ac:dyDescent="0.2"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V67" s="45"/>
    </row>
    <row r="68" spans="6:22" x14ac:dyDescent="0.2"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V68" s="45"/>
    </row>
    <row r="69" spans="6:22" x14ac:dyDescent="0.2"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V69" s="45"/>
    </row>
    <row r="70" spans="6:22" x14ac:dyDescent="0.2"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V70" s="45"/>
    </row>
    <row r="71" spans="6:22" x14ac:dyDescent="0.2"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V71" s="45"/>
    </row>
    <row r="72" spans="6:22" x14ac:dyDescent="0.2"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V72" s="45"/>
    </row>
    <row r="73" spans="6:22" x14ac:dyDescent="0.2"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V73" s="45"/>
    </row>
    <row r="74" spans="6:22" x14ac:dyDescent="0.2"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V74" s="45"/>
    </row>
    <row r="75" spans="6:22" x14ac:dyDescent="0.2"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V75" s="45"/>
    </row>
    <row r="76" spans="6:22" x14ac:dyDescent="0.2"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V76" s="45"/>
    </row>
    <row r="77" spans="6:22" x14ac:dyDescent="0.2"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V77" s="45"/>
    </row>
    <row r="78" spans="6:22" x14ac:dyDescent="0.2"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V78" s="45"/>
    </row>
    <row r="79" spans="6:22" x14ac:dyDescent="0.2"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V79" s="45"/>
    </row>
    <row r="80" spans="6:22" x14ac:dyDescent="0.2"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V80" s="45"/>
    </row>
    <row r="81" spans="6:22" x14ac:dyDescent="0.2"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V81" s="45"/>
    </row>
    <row r="82" spans="6:22" x14ac:dyDescent="0.2"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V82" s="45"/>
    </row>
    <row r="83" spans="6:22" x14ac:dyDescent="0.2"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V83" s="45"/>
    </row>
    <row r="84" spans="6:22" x14ac:dyDescent="0.2"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V84" s="45"/>
    </row>
    <row r="85" spans="6:22" x14ac:dyDescent="0.2"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V85" s="45"/>
    </row>
    <row r="86" spans="6:22" x14ac:dyDescent="0.2"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V86" s="45"/>
    </row>
    <row r="87" spans="6:22" x14ac:dyDescent="0.2"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V87" s="45"/>
    </row>
    <row r="88" spans="6:22" x14ac:dyDescent="0.2"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V88" s="45"/>
    </row>
    <row r="89" spans="6:22" x14ac:dyDescent="0.2"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V89" s="45"/>
    </row>
    <row r="90" spans="6:22" x14ac:dyDescent="0.2"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V90" s="45"/>
    </row>
    <row r="91" spans="6:22" x14ac:dyDescent="0.2"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V91" s="45"/>
    </row>
    <row r="92" spans="6:22" x14ac:dyDescent="0.2"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V92" s="45"/>
    </row>
    <row r="93" spans="6:22" x14ac:dyDescent="0.2"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V93" s="45"/>
    </row>
    <row r="94" spans="6:22" x14ac:dyDescent="0.2"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V94" s="45"/>
    </row>
    <row r="95" spans="6:22" x14ac:dyDescent="0.2"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V95" s="45"/>
    </row>
    <row r="96" spans="6:22" x14ac:dyDescent="0.2"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V96" s="45"/>
    </row>
    <row r="97" spans="6:22" x14ac:dyDescent="0.2"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V97" s="45"/>
    </row>
    <row r="98" spans="6:22" x14ac:dyDescent="0.2"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V98" s="45"/>
    </row>
    <row r="99" spans="6:22" x14ac:dyDescent="0.2"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V99" s="45"/>
    </row>
    <row r="100" spans="6:22" x14ac:dyDescent="0.2"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V100" s="45"/>
    </row>
    <row r="101" spans="6:22" x14ac:dyDescent="0.2"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V101" s="45"/>
    </row>
    <row r="102" spans="6:22" x14ac:dyDescent="0.2"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V102" s="45"/>
    </row>
    <row r="103" spans="6:22" x14ac:dyDescent="0.2"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V103" s="45"/>
    </row>
    <row r="104" spans="6:22" x14ac:dyDescent="0.2"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V104" s="45"/>
    </row>
    <row r="105" spans="6:22" x14ac:dyDescent="0.2"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V105" s="45"/>
    </row>
    <row r="106" spans="6:22" x14ac:dyDescent="0.2"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V106" s="45"/>
    </row>
    <row r="107" spans="6:22" x14ac:dyDescent="0.2"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V107" s="45"/>
    </row>
    <row r="108" spans="6:22" x14ac:dyDescent="0.2"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V108" s="45"/>
    </row>
    <row r="109" spans="6:22" x14ac:dyDescent="0.2"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V109" s="45"/>
    </row>
    <row r="110" spans="6:22" x14ac:dyDescent="0.2"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V110" s="45"/>
    </row>
    <row r="111" spans="6:22" x14ac:dyDescent="0.2"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V111" s="45"/>
    </row>
    <row r="112" spans="6:22" x14ac:dyDescent="0.2"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V112" s="45"/>
    </row>
    <row r="113" spans="6:22" x14ac:dyDescent="0.2"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V113" s="45"/>
    </row>
    <row r="114" spans="6:22" x14ac:dyDescent="0.2"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V114" s="45"/>
    </row>
    <row r="115" spans="6:22" x14ac:dyDescent="0.2"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V115" s="45"/>
    </row>
    <row r="116" spans="6:22" x14ac:dyDescent="0.2"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V116" s="45"/>
    </row>
    <row r="117" spans="6:22" x14ac:dyDescent="0.2"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V117" s="45"/>
    </row>
    <row r="118" spans="6:22" x14ac:dyDescent="0.2"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V118" s="45"/>
    </row>
    <row r="119" spans="6:22" x14ac:dyDescent="0.2"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V119" s="45"/>
    </row>
    <row r="120" spans="6:22" x14ac:dyDescent="0.2"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V120" s="45"/>
    </row>
    <row r="121" spans="6:22" x14ac:dyDescent="0.2"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V121" s="45"/>
    </row>
    <row r="122" spans="6:22" x14ac:dyDescent="0.2"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V122" s="45"/>
    </row>
    <row r="123" spans="6:22" x14ac:dyDescent="0.2"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V123" s="45"/>
    </row>
    <row r="124" spans="6:22" x14ac:dyDescent="0.2"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V124" s="45"/>
    </row>
    <row r="125" spans="6:22" x14ac:dyDescent="0.2"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V125" s="45"/>
    </row>
    <row r="126" spans="6:22" x14ac:dyDescent="0.2"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V126" s="45"/>
    </row>
    <row r="127" spans="6:22" x14ac:dyDescent="0.2"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V127" s="45"/>
    </row>
    <row r="128" spans="6:22" x14ac:dyDescent="0.2"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V128" s="45"/>
    </row>
    <row r="129" spans="6:22" x14ac:dyDescent="0.2"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V129" s="45"/>
    </row>
    <row r="130" spans="6:22" x14ac:dyDescent="0.2"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V130" s="45"/>
    </row>
    <row r="131" spans="6:22" x14ac:dyDescent="0.2"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V131" s="45"/>
    </row>
    <row r="132" spans="6:22" x14ac:dyDescent="0.2"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V132" s="45"/>
    </row>
    <row r="133" spans="6:22" x14ac:dyDescent="0.2"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V133" s="45"/>
    </row>
    <row r="134" spans="6:22" x14ac:dyDescent="0.2"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V134" s="45"/>
    </row>
    <row r="135" spans="6:22" x14ac:dyDescent="0.2"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V135" s="45"/>
    </row>
    <row r="136" spans="6:22" x14ac:dyDescent="0.2"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V136" s="45"/>
    </row>
    <row r="137" spans="6:22" x14ac:dyDescent="0.2"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V137" s="45"/>
    </row>
    <row r="138" spans="6:22" x14ac:dyDescent="0.2"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V138" s="45"/>
    </row>
    <row r="139" spans="6:22" x14ac:dyDescent="0.2"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V139" s="45"/>
    </row>
    <row r="140" spans="6:22" x14ac:dyDescent="0.2"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V140" s="45"/>
    </row>
    <row r="141" spans="6:22" x14ac:dyDescent="0.2"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V141" s="45"/>
    </row>
    <row r="142" spans="6:22" x14ac:dyDescent="0.2"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V142" s="45"/>
    </row>
    <row r="143" spans="6:22" x14ac:dyDescent="0.2"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V143" s="45"/>
    </row>
    <row r="144" spans="6:22" x14ac:dyDescent="0.2"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V144" s="45"/>
    </row>
    <row r="145" spans="6:22" x14ac:dyDescent="0.2"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V145" s="45"/>
    </row>
    <row r="146" spans="6:22" x14ac:dyDescent="0.2"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V146" s="45"/>
    </row>
    <row r="147" spans="6:22" x14ac:dyDescent="0.2"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V147" s="45"/>
    </row>
    <row r="148" spans="6:22" x14ac:dyDescent="0.2"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V148" s="45"/>
    </row>
    <row r="149" spans="6:22" x14ac:dyDescent="0.2"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V149" s="45"/>
    </row>
    <row r="150" spans="6:22" x14ac:dyDescent="0.2"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V150" s="45"/>
    </row>
    <row r="151" spans="6:22" x14ac:dyDescent="0.2"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V151" s="45"/>
    </row>
    <row r="152" spans="6:22" x14ac:dyDescent="0.2"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V152" s="45"/>
    </row>
    <row r="153" spans="6:22" x14ac:dyDescent="0.2"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V153" s="45"/>
    </row>
    <row r="154" spans="6:22" x14ac:dyDescent="0.2"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V154" s="45"/>
    </row>
    <row r="155" spans="6:22" x14ac:dyDescent="0.2"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V155" s="45"/>
    </row>
    <row r="156" spans="6:22" x14ac:dyDescent="0.2"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V156" s="45"/>
    </row>
    <row r="157" spans="6:22" x14ac:dyDescent="0.2"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V157" s="45"/>
    </row>
    <row r="158" spans="6:22" x14ac:dyDescent="0.2"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V158" s="45"/>
    </row>
    <row r="159" spans="6:22" x14ac:dyDescent="0.2"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V159" s="45"/>
    </row>
    <row r="160" spans="6:22" x14ac:dyDescent="0.2"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V160" s="45"/>
    </row>
    <row r="161" spans="6:22" x14ac:dyDescent="0.2"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V161" s="45"/>
    </row>
    <row r="162" spans="6:22" x14ac:dyDescent="0.2"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V162" s="45"/>
    </row>
    <row r="163" spans="6:22" x14ac:dyDescent="0.2"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V163" s="45"/>
    </row>
    <row r="164" spans="6:22" x14ac:dyDescent="0.2"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V164" s="45"/>
    </row>
    <row r="165" spans="6:22" x14ac:dyDescent="0.2"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V165" s="45"/>
    </row>
    <row r="166" spans="6:22" x14ac:dyDescent="0.2"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V166" s="45"/>
    </row>
    <row r="167" spans="6:22" x14ac:dyDescent="0.2"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V167" s="45"/>
    </row>
    <row r="168" spans="6:22" x14ac:dyDescent="0.2"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V168" s="45"/>
    </row>
    <row r="169" spans="6:22" x14ac:dyDescent="0.2"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V169" s="45"/>
    </row>
    <row r="170" spans="6:22" x14ac:dyDescent="0.2"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V170" s="45"/>
    </row>
    <row r="171" spans="6:22" x14ac:dyDescent="0.2"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V171" s="45"/>
    </row>
    <row r="172" spans="6:22" x14ac:dyDescent="0.2"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V172" s="45"/>
    </row>
    <row r="173" spans="6:22" x14ac:dyDescent="0.2"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V173" s="45"/>
    </row>
    <row r="174" spans="6:22" x14ac:dyDescent="0.2"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V174" s="45"/>
    </row>
    <row r="175" spans="6:22" x14ac:dyDescent="0.2"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V175" s="45"/>
    </row>
    <row r="176" spans="6:22" x14ac:dyDescent="0.2"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V176" s="45"/>
    </row>
    <row r="177" spans="6:22" x14ac:dyDescent="0.2"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V177" s="45"/>
    </row>
    <row r="178" spans="6:22" x14ac:dyDescent="0.2"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V178" s="45"/>
    </row>
    <row r="179" spans="6:22" x14ac:dyDescent="0.2"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V179" s="45"/>
    </row>
    <row r="180" spans="6:22" x14ac:dyDescent="0.2"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V180" s="45"/>
    </row>
    <row r="181" spans="6:22" x14ac:dyDescent="0.2"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V181" s="45"/>
    </row>
    <row r="182" spans="6:22" x14ac:dyDescent="0.2"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V182" s="45"/>
    </row>
    <row r="183" spans="6:22" x14ac:dyDescent="0.2"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V183" s="45"/>
    </row>
    <row r="184" spans="6:22" x14ac:dyDescent="0.2"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V184" s="45"/>
    </row>
    <row r="185" spans="6:22" x14ac:dyDescent="0.2"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V185" s="45"/>
    </row>
    <row r="186" spans="6:22" x14ac:dyDescent="0.2"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V186" s="45"/>
    </row>
    <row r="187" spans="6:22" x14ac:dyDescent="0.2"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V187" s="45"/>
    </row>
    <row r="188" spans="6:22" x14ac:dyDescent="0.2"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V188" s="45"/>
    </row>
    <row r="189" spans="6:22" x14ac:dyDescent="0.2"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V189" s="45"/>
    </row>
    <row r="190" spans="6:22" x14ac:dyDescent="0.2"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V190" s="45"/>
    </row>
    <row r="191" spans="6:22" x14ac:dyDescent="0.2"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V191" s="45"/>
    </row>
    <row r="192" spans="6:22" x14ac:dyDescent="0.2"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V192" s="45"/>
    </row>
    <row r="193" spans="6:22" x14ac:dyDescent="0.2"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V193" s="45"/>
    </row>
    <row r="194" spans="6:22" x14ac:dyDescent="0.2"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V194" s="45"/>
    </row>
    <row r="195" spans="6:22" x14ac:dyDescent="0.2"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V195" s="45"/>
    </row>
    <row r="196" spans="6:22" x14ac:dyDescent="0.2"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V196" s="45"/>
    </row>
    <row r="197" spans="6:22" x14ac:dyDescent="0.2"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V197" s="45"/>
    </row>
    <row r="198" spans="6:22" x14ac:dyDescent="0.2"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V198" s="45"/>
    </row>
    <row r="199" spans="6:22" x14ac:dyDescent="0.2"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V199" s="45"/>
    </row>
    <row r="200" spans="6:22" x14ac:dyDescent="0.2"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V200" s="45"/>
    </row>
    <row r="201" spans="6:22" x14ac:dyDescent="0.2"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V201" s="45"/>
    </row>
    <row r="202" spans="6:22" x14ac:dyDescent="0.2"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V202" s="45"/>
    </row>
    <row r="203" spans="6:22" x14ac:dyDescent="0.2"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V203" s="45"/>
    </row>
    <row r="204" spans="6:22" x14ac:dyDescent="0.2"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V204" s="45"/>
    </row>
    <row r="205" spans="6:22" x14ac:dyDescent="0.2"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V205" s="45"/>
    </row>
    <row r="206" spans="6:22" x14ac:dyDescent="0.2"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V206" s="45"/>
    </row>
    <row r="207" spans="6:22" x14ac:dyDescent="0.2"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V207" s="45"/>
    </row>
    <row r="208" spans="6:22" x14ac:dyDescent="0.2"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V208" s="45"/>
    </row>
    <row r="209" spans="6:22" x14ac:dyDescent="0.2"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V209" s="45"/>
    </row>
    <row r="210" spans="6:22" x14ac:dyDescent="0.2"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V210" s="45"/>
    </row>
    <row r="211" spans="6:22" x14ac:dyDescent="0.2"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V211" s="45"/>
    </row>
    <row r="212" spans="6:22" x14ac:dyDescent="0.2"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V212" s="45"/>
    </row>
    <row r="213" spans="6:22" x14ac:dyDescent="0.2"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V213" s="45"/>
    </row>
    <row r="214" spans="6:22" x14ac:dyDescent="0.2"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V214" s="45"/>
    </row>
    <row r="215" spans="6:22" x14ac:dyDescent="0.2"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V215" s="45"/>
    </row>
    <row r="216" spans="6:22" x14ac:dyDescent="0.2"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V216" s="45"/>
    </row>
    <row r="217" spans="6:22" x14ac:dyDescent="0.2"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V217" s="45"/>
    </row>
    <row r="218" spans="6:22" x14ac:dyDescent="0.2"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V218" s="45"/>
    </row>
    <row r="219" spans="6:22" x14ac:dyDescent="0.2"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V219" s="45"/>
    </row>
    <row r="220" spans="6:22" x14ac:dyDescent="0.2"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V220" s="45"/>
    </row>
    <row r="221" spans="6:22" x14ac:dyDescent="0.2"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V221" s="45"/>
    </row>
    <row r="222" spans="6:22" x14ac:dyDescent="0.2"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V222" s="45"/>
    </row>
    <row r="223" spans="6:22" x14ac:dyDescent="0.2"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V223" s="45"/>
    </row>
    <row r="224" spans="6:22" x14ac:dyDescent="0.2"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V224" s="45"/>
    </row>
    <row r="225" spans="6:22" x14ac:dyDescent="0.2"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V225" s="45"/>
    </row>
    <row r="226" spans="6:22" x14ac:dyDescent="0.2"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V226" s="45"/>
    </row>
    <row r="227" spans="6:22" x14ac:dyDescent="0.2"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V227" s="45"/>
    </row>
    <row r="228" spans="6:22" x14ac:dyDescent="0.2"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V228" s="45"/>
    </row>
    <row r="229" spans="6:22" x14ac:dyDescent="0.2"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V229" s="45"/>
    </row>
    <row r="230" spans="6:22" x14ac:dyDescent="0.2"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V230" s="45"/>
    </row>
    <row r="231" spans="6:22" x14ac:dyDescent="0.2"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V231" s="45"/>
    </row>
    <row r="232" spans="6:22" x14ac:dyDescent="0.2"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V232" s="45"/>
    </row>
    <row r="233" spans="6:22" x14ac:dyDescent="0.2"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V233" s="45"/>
    </row>
    <row r="234" spans="6:22" x14ac:dyDescent="0.2"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V234" s="45"/>
    </row>
    <row r="235" spans="6:22" x14ac:dyDescent="0.2"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V235" s="45"/>
    </row>
    <row r="236" spans="6:22" x14ac:dyDescent="0.2"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V236" s="45"/>
    </row>
    <row r="237" spans="6:22" x14ac:dyDescent="0.2"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V237" s="45"/>
    </row>
    <row r="238" spans="6:22" x14ac:dyDescent="0.2"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V238" s="45"/>
    </row>
    <row r="239" spans="6:22" x14ac:dyDescent="0.2"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V239" s="45"/>
    </row>
    <row r="240" spans="6:22" x14ac:dyDescent="0.2"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V240" s="45"/>
    </row>
    <row r="241" spans="6:22" x14ac:dyDescent="0.2"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V241" s="45"/>
    </row>
    <row r="242" spans="6:22" x14ac:dyDescent="0.2"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V242" s="45"/>
    </row>
    <row r="243" spans="6:22" x14ac:dyDescent="0.2"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V243" s="45"/>
    </row>
    <row r="244" spans="6:22" x14ac:dyDescent="0.2"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V244" s="45"/>
    </row>
    <row r="245" spans="6:22" x14ac:dyDescent="0.2"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V245" s="45"/>
    </row>
    <row r="246" spans="6:22" x14ac:dyDescent="0.2"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V246" s="45"/>
    </row>
    <row r="247" spans="6:22" x14ac:dyDescent="0.2"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V247" s="45"/>
    </row>
    <row r="248" spans="6:22" x14ac:dyDescent="0.2"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V248" s="45"/>
    </row>
    <row r="249" spans="6:22" x14ac:dyDescent="0.2"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V249" s="45"/>
    </row>
    <row r="250" spans="6:22" x14ac:dyDescent="0.2"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V250" s="45"/>
    </row>
    <row r="251" spans="6:22" x14ac:dyDescent="0.2"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V251" s="45"/>
    </row>
    <row r="252" spans="6:22" x14ac:dyDescent="0.2"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V252" s="45"/>
    </row>
    <row r="253" spans="6:22" x14ac:dyDescent="0.2"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V253" s="45"/>
    </row>
    <row r="254" spans="6:22" x14ac:dyDescent="0.2"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V254" s="45"/>
    </row>
    <row r="255" spans="6:22" x14ac:dyDescent="0.2"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V255" s="45"/>
    </row>
    <row r="256" spans="6:22" x14ac:dyDescent="0.2"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V256" s="45"/>
    </row>
    <row r="257" spans="6:22" x14ac:dyDescent="0.2"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V257" s="45"/>
    </row>
    <row r="258" spans="6:22" x14ac:dyDescent="0.2"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V258" s="45"/>
    </row>
    <row r="259" spans="6:22" x14ac:dyDescent="0.2"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V259" s="45"/>
    </row>
    <row r="260" spans="6:22" x14ac:dyDescent="0.2"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V260" s="45"/>
    </row>
    <row r="261" spans="6:22" x14ac:dyDescent="0.2"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V261" s="45"/>
    </row>
    <row r="262" spans="6:22" x14ac:dyDescent="0.2"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V262" s="45"/>
    </row>
    <row r="263" spans="6:22" x14ac:dyDescent="0.2"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V263" s="45"/>
    </row>
    <row r="264" spans="6:22" x14ac:dyDescent="0.2"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V264" s="45"/>
    </row>
    <row r="265" spans="6:22" x14ac:dyDescent="0.2"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V265" s="45"/>
    </row>
    <row r="266" spans="6:22" x14ac:dyDescent="0.2"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V266" s="45"/>
    </row>
    <row r="267" spans="6:22" x14ac:dyDescent="0.2"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V267" s="45"/>
    </row>
    <row r="268" spans="6:22" x14ac:dyDescent="0.2"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V268" s="45"/>
    </row>
    <row r="269" spans="6:22" x14ac:dyDescent="0.2"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V269" s="45"/>
    </row>
    <row r="270" spans="6:22" x14ac:dyDescent="0.2"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V270" s="45"/>
    </row>
    <row r="271" spans="6:22" x14ac:dyDescent="0.2"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V271" s="45"/>
    </row>
    <row r="272" spans="6:22" x14ac:dyDescent="0.2"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V272" s="45"/>
    </row>
    <row r="273" spans="6:22" x14ac:dyDescent="0.2"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V273" s="45"/>
    </row>
    <row r="274" spans="6:22" x14ac:dyDescent="0.2"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V274" s="45"/>
    </row>
    <row r="275" spans="6:22" x14ac:dyDescent="0.2"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V275" s="45"/>
    </row>
    <row r="276" spans="6:22" x14ac:dyDescent="0.2"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V276" s="45"/>
    </row>
    <row r="277" spans="6:22" x14ac:dyDescent="0.2"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V277" s="45"/>
    </row>
    <row r="278" spans="6:22" x14ac:dyDescent="0.2"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V278" s="45"/>
    </row>
    <row r="279" spans="6:22" x14ac:dyDescent="0.2"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V279" s="45"/>
    </row>
    <row r="280" spans="6:22" x14ac:dyDescent="0.2"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V280" s="45"/>
    </row>
    <row r="281" spans="6:22" x14ac:dyDescent="0.2"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V281" s="45"/>
    </row>
    <row r="282" spans="6:22" x14ac:dyDescent="0.2"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V282" s="45"/>
    </row>
    <row r="283" spans="6:22" x14ac:dyDescent="0.2"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V283" s="45"/>
    </row>
    <row r="284" spans="6:22" x14ac:dyDescent="0.2"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V284" s="45"/>
    </row>
    <row r="285" spans="6:22" x14ac:dyDescent="0.2"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V285" s="45"/>
    </row>
    <row r="286" spans="6:22" x14ac:dyDescent="0.2"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V286" s="45"/>
    </row>
    <row r="287" spans="6:22" x14ac:dyDescent="0.2"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V287" s="45"/>
    </row>
    <row r="288" spans="6:22" x14ac:dyDescent="0.2"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V288" s="45"/>
    </row>
    <row r="289" spans="6:22" x14ac:dyDescent="0.2"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V289" s="45"/>
    </row>
    <row r="290" spans="6:22" x14ac:dyDescent="0.2"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V290" s="45"/>
    </row>
    <row r="291" spans="6:22" x14ac:dyDescent="0.2"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V291" s="45"/>
    </row>
    <row r="292" spans="6:22" x14ac:dyDescent="0.2"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V292" s="45"/>
    </row>
    <row r="293" spans="6:22" x14ac:dyDescent="0.2"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V293" s="45"/>
    </row>
    <row r="294" spans="6:22" x14ac:dyDescent="0.2"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V294" s="45"/>
    </row>
    <row r="295" spans="6:22" x14ac:dyDescent="0.2"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V295" s="45"/>
    </row>
    <row r="296" spans="6:22" x14ac:dyDescent="0.2"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V296" s="45"/>
    </row>
    <row r="297" spans="6:22" x14ac:dyDescent="0.2"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V297" s="45"/>
    </row>
    <row r="298" spans="6:22" x14ac:dyDescent="0.2"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V298" s="45"/>
    </row>
    <row r="299" spans="6:22" x14ac:dyDescent="0.2"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V299" s="45"/>
    </row>
    <row r="300" spans="6:22" x14ac:dyDescent="0.2"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V300" s="45"/>
    </row>
    <row r="301" spans="6:22" x14ac:dyDescent="0.2"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V301" s="45"/>
    </row>
    <row r="302" spans="6:22" x14ac:dyDescent="0.2"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V302" s="45"/>
    </row>
    <row r="303" spans="6:22" x14ac:dyDescent="0.2"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V303" s="45"/>
    </row>
    <row r="304" spans="6:22" x14ac:dyDescent="0.2"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V304" s="45"/>
    </row>
    <row r="305" spans="6:22" x14ac:dyDescent="0.2"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V305" s="45"/>
    </row>
    <row r="306" spans="6:22" x14ac:dyDescent="0.2"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V306" s="45"/>
    </row>
    <row r="307" spans="6:22" x14ac:dyDescent="0.2"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V307" s="45"/>
    </row>
    <row r="308" spans="6:22" x14ac:dyDescent="0.2"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V308" s="45"/>
    </row>
    <row r="309" spans="6:22" x14ac:dyDescent="0.2"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V309" s="45"/>
    </row>
    <row r="310" spans="6:22" x14ac:dyDescent="0.2"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V310" s="45"/>
    </row>
    <row r="311" spans="6:22" x14ac:dyDescent="0.2"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V311" s="45"/>
    </row>
    <row r="312" spans="6:22" x14ac:dyDescent="0.2"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V312" s="45"/>
    </row>
    <row r="313" spans="6:22" x14ac:dyDescent="0.2"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V313" s="45"/>
    </row>
    <row r="314" spans="6:22" x14ac:dyDescent="0.2"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V314" s="45"/>
    </row>
    <row r="315" spans="6:22" x14ac:dyDescent="0.2"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V315" s="45"/>
    </row>
    <row r="316" spans="6:22" x14ac:dyDescent="0.2"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V316" s="45"/>
    </row>
    <row r="317" spans="6:22" x14ac:dyDescent="0.2"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V317" s="45"/>
    </row>
    <row r="318" spans="6:22" x14ac:dyDescent="0.2"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V318" s="45"/>
    </row>
    <row r="319" spans="6:22" x14ac:dyDescent="0.2"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V319" s="45"/>
    </row>
    <row r="320" spans="6:22" x14ac:dyDescent="0.2"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V320" s="45"/>
    </row>
    <row r="321" spans="6:22" x14ac:dyDescent="0.2"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V321" s="45"/>
    </row>
    <row r="322" spans="6:22" x14ac:dyDescent="0.2"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V322" s="45"/>
    </row>
    <row r="323" spans="6:22" x14ac:dyDescent="0.2"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V323" s="45"/>
    </row>
    <row r="324" spans="6:22" x14ac:dyDescent="0.2"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V324" s="45"/>
    </row>
    <row r="325" spans="6:22" x14ac:dyDescent="0.2"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V325" s="45"/>
    </row>
    <row r="326" spans="6:22" x14ac:dyDescent="0.2"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V326" s="45"/>
    </row>
    <row r="327" spans="6:22" x14ac:dyDescent="0.2"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V327" s="45"/>
    </row>
    <row r="328" spans="6:22" x14ac:dyDescent="0.2"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V328" s="45"/>
    </row>
    <row r="329" spans="6:22" x14ac:dyDescent="0.2"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V329" s="45"/>
    </row>
    <row r="330" spans="6:22" x14ac:dyDescent="0.2"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V330" s="45"/>
    </row>
    <row r="331" spans="6:22" x14ac:dyDescent="0.2"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V331" s="45"/>
    </row>
    <row r="332" spans="6:22" x14ac:dyDescent="0.2"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V332" s="45"/>
    </row>
    <row r="333" spans="6:22" x14ac:dyDescent="0.2"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V333" s="45"/>
    </row>
    <row r="334" spans="6:22" x14ac:dyDescent="0.2"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V334" s="45"/>
    </row>
    <row r="335" spans="6:22" x14ac:dyDescent="0.2"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V335" s="45"/>
    </row>
    <row r="336" spans="6:22" x14ac:dyDescent="0.2"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V336" s="45"/>
    </row>
    <row r="337" spans="6:22" x14ac:dyDescent="0.2"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V337" s="45"/>
    </row>
    <row r="338" spans="6:22" x14ac:dyDescent="0.2"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V338" s="45"/>
    </row>
    <row r="339" spans="6:22" x14ac:dyDescent="0.2"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V339" s="45"/>
    </row>
    <row r="340" spans="6:22" x14ac:dyDescent="0.2"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V340" s="45"/>
    </row>
    <row r="341" spans="6:22" x14ac:dyDescent="0.2"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V341" s="45"/>
    </row>
    <row r="342" spans="6:22" x14ac:dyDescent="0.2"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V342" s="45"/>
    </row>
    <row r="343" spans="6:22" x14ac:dyDescent="0.2"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V343" s="45"/>
    </row>
    <row r="344" spans="6:22" x14ac:dyDescent="0.2"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V344" s="45"/>
    </row>
    <row r="345" spans="6:22" x14ac:dyDescent="0.2"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V345" s="45"/>
    </row>
    <row r="346" spans="6:22" x14ac:dyDescent="0.2"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V346" s="45"/>
    </row>
    <row r="347" spans="6:22" x14ac:dyDescent="0.2"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V347" s="45"/>
    </row>
    <row r="348" spans="6:22" x14ac:dyDescent="0.2"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V348" s="45"/>
    </row>
    <row r="349" spans="6:22" x14ac:dyDescent="0.2"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V349" s="45"/>
    </row>
    <row r="350" spans="6:22" x14ac:dyDescent="0.2"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V350" s="45"/>
    </row>
    <row r="351" spans="6:22" x14ac:dyDescent="0.2"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V351" s="45"/>
    </row>
    <row r="352" spans="6:22" x14ac:dyDescent="0.2"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V352" s="45"/>
    </row>
    <row r="353" spans="6:22" x14ac:dyDescent="0.2"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V353" s="45"/>
    </row>
    <row r="354" spans="6:22" x14ac:dyDescent="0.2"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V354" s="45"/>
    </row>
    <row r="355" spans="6:22" x14ac:dyDescent="0.2"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V355" s="45"/>
    </row>
    <row r="356" spans="6:22" x14ac:dyDescent="0.2"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V356" s="45"/>
    </row>
    <row r="357" spans="6:22" x14ac:dyDescent="0.2"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V357" s="45"/>
    </row>
    <row r="358" spans="6:22" x14ac:dyDescent="0.2"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V358" s="45"/>
    </row>
    <row r="359" spans="6:22" x14ac:dyDescent="0.2"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V359" s="45"/>
    </row>
    <row r="360" spans="6:22" x14ac:dyDescent="0.2"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V360" s="45"/>
    </row>
    <row r="361" spans="6:22" x14ac:dyDescent="0.2"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V361" s="45"/>
    </row>
    <row r="362" spans="6:22" x14ac:dyDescent="0.2"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V362" s="45"/>
    </row>
    <row r="363" spans="6:22" x14ac:dyDescent="0.2"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V363" s="45"/>
    </row>
    <row r="364" spans="6:22" x14ac:dyDescent="0.2"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V364" s="45"/>
    </row>
    <row r="365" spans="6:22" x14ac:dyDescent="0.2"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V365" s="45"/>
    </row>
    <row r="366" spans="6:22" x14ac:dyDescent="0.2"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V366" s="45"/>
    </row>
    <row r="367" spans="6:22" x14ac:dyDescent="0.2"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V367" s="45"/>
    </row>
    <row r="368" spans="6:22" x14ac:dyDescent="0.2"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V368" s="45"/>
    </row>
    <row r="369" spans="6:22" x14ac:dyDescent="0.2"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V369" s="45"/>
    </row>
    <row r="370" spans="6:22" x14ac:dyDescent="0.2"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V370" s="45"/>
    </row>
    <row r="371" spans="6:22" x14ac:dyDescent="0.2"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V371" s="45"/>
    </row>
    <row r="372" spans="6:22" x14ac:dyDescent="0.2"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V372" s="45"/>
    </row>
    <row r="373" spans="6:22" x14ac:dyDescent="0.2"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V373" s="45"/>
    </row>
    <row r="374" spans="6:22" x14ac:dyDescent="0.2"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V374" s="45"/>
    </row>
    <row r="375" spans="6:22" x14ac:dyDescent="0.2"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V375" s="45"/>
    </row>
    <row r="376" spans="6:22" x14ac:dyDescent="0.2"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V376" s="45"/>
    </row>
    <row r="377" spans="6:22" x14ac:dyDescent="0.2"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V377" s="45"/>
    </row>
    <row r="378" spans="6:22" x14ac:dyDescent="0.2"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V378" s="45"/>
    </row>
    <row r="379" spans="6:22" x14ac:dyDescent="0.2"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V379" s="45"/>
    </row>
    <row r="380" spans="6:22" x14ac:dyDescent="0.2"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V380" s="45"/>
    </row>
    <row r="381" spans="6:22" x14ac:dyDescent="0.2"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V381" s="45"/>
    </row>
    <row r="382" spans="6:22" x14ac:dyDescent="0.2"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V382" s="45"/>
    </row>
    <row r="383" spans="6:22" x14ac:dyDescent="0.2"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V383" s="45"/>
    </row>
    <row r="384" spans="6:22" x14ac:dyDescent="0.2"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V384" s="45"/>
    </row>
    <row r="385" spans="6:22" x14ac:dyDescent="0.2"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V385" s="45"/>
    </row>
    <row r="386" spans="6:22" x14ac:dyDescent="0.2"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V386" s="45"/>
    </row>
    <row r="387" spans="6:22" x14ac:dyDescent="0.2"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V387" s="45"/>
    </row>
    <row r="388" spans="6:22" x14ac:dyDescent="0.2"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V388" s="45"/>
    </row>
    <row r="389" spans="6:22" x14ac:dyDescent="0.2"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V389" s="45"/>
    </row>
    <row r="390" spans="6:22" x14ac:dyDescent="0.2"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V390" s="45"/>
    </row>
    <row r="391" spans="6:22" x14ac:dyDescent="0.2"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V391" s="45"/>
    </row>
    <row r="392" spans="6:22" x14ac:dyDescent="0.2"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V392" s="45"/>
    </row>
    <row r="393" spans="6:22" x14ac:dyDescent="0.2"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V393" s="45"/>
    </row>
    <row r="394" spans="6:22" x14ac:dyDescent="0.2"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V394" s="45"/>
    </row>
    <row r="395" spans="6:22" x14ac:dyDescent="0.2"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V395" s="45"/>
    </row>
    <row r="396" spans="6:22" x14ac:dyDescent="0.2"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V396" s="45"/>
    </row>
    <row r="397" spans="6:22" x14ac:dyDescent="0.2"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V397" s="45"/>
    </row>
    <row r="398" spans="6:22" x14ac:dyDescent="0.2"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V398" s="45"/>
    </row>
    <row r="399" spans="6:22" x14ac:dyDescent="0.2"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V399" s="45"/>
    </row>
    <row r="400" spans="6:22" x14ac:dyDescent="0.2"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V400" s="45"/>
    </row>
    <row r="401" spans="6:22" x14ac:dyDescent="0.2"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V401" s="45"/>
    </row>
    <row r="402" spans="6:22" x14ac:dyDescent="0.2"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V402" s="45"/>
    </row>
    <row r="403" spans="6:22" x14ac:dyDescent="0.2"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V403" s="45"/>
    </row>
    <row r="404" spans="6:22" x14ac:dyDescent="0.2"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V404" s="45"/>
    </row>
    <row r="405" spans="6:22" x14ac:dyDescent="0.2"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V405" s="45"/>
    </row>
    <row r="406" spans="6:22" x14ac:dyDescent="0.2"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V406" s="45"/>
    </row>
    <row r="407" spans="6:22" x14ac:dyDescent="0.2"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V407" s="45"/>
    </row>
    <row r="408" spans="6:22" x14ac:dyDescent="0.2"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V408" s="45"/>
    </row>
    <row r="409" spans="6:22" x14ac:dyDescent="0.2"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V409" s="45"/>
    </row>
    <row r="410" spans="6:22" x14ac:dyDescent="0.2"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V410" s="45"/>
    </row>
    <row r="411" spans="6:22" x14ac:dyDescent="0.2"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V411" s="45"/>
    </row>
    <row r="412" spans="6:22" x14ac:dyDescent="0.2"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V412" s="45"/>
    </row>
    <row r="413" spans="6:22" x14ac:dyDescent="0.2"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V413" s="45"/>
    </row>
    <row r="414" spans="6:22" x14ac:dyDescent="0.2"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V414" s="45"/>
    </row>
    <row r="415" spans="6:22" x14ac:dyDescent="0.2"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V415" s="45"/>
    </row>
    <row r="416" spans="6:22" x14ac:dyDescent="0.2"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V416" s="45"/>
    </row>
    <row r="417" spans="6:22" x14ac:dyDescent="0.2"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V417" s="45"/>
    </row>
    <row r="418" spans="6:22" x14ac:dyDescent="0.2"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V418" s="45"/>
    </row>
    <row r="419" spans="6:22" x14ac:dyDescent="0.2"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V419" s="45"/>
    </row>
    <row r="420" spans="6:22" x14ac:dyDescent="0.2"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V420" s="45"/>
    </row>
    <row r="421" spans="6:22" x14ac:dyDescent="0.2"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V421" s="45"/>
    </row>
    <row r="422" spans="6:22" x14ac:dyDescent="0.2"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V422" s="45"/>
    </row>
    <row r="423" spans="6:22" x14ac:dyDescent="0.2"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V423" s="45"/>
    </row>
    <row r="424" spans="6:22" x14ac:dyDescent="0.2"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V424" s="45"/>
    </row>
    <row r="425" spans="6:22" x14ac:dyDescent="0.2"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V425" s="45"/>
    </row>
    <row r="426" spans="6:22" x14ac:dyDescent="0.2"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V426" s="45"/>
    </row>
    <row r="427" spans="6:22" x14ac:dyDescent="0.2"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V427" s="45"/>
    </row>
    <row r="428" spans="6:22" x14ac:dyDescent="0.2"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V428" s="45"/>
    </row>
    <row r="429" spans="6:22" x14ac:dyDescent="0.2"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V429" s="45"/>
    </row>
    <row r="430" spans="6:22" x14ac:dyDescent="0.2"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V430" s="45"/>
    </row>
    <row r="431" spans="6:22" x14ac:dyDescent="0.2"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V431" s="45"/>
    </row>
    <row r="432" spans="6:22" x14ac:dyDescent="0.2"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V432" s="45"/>
    </row>
    <row r="433" spans="6:22" x14ac:dyDescent="0.2"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V433" s="45"/>
    </row>
    <row r="434" spans="6:22" x14ac:dyDescent="0.2"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V434" s="45"/>
    </row>
    <row r="435" spans="6:22" x14ac:dyDescent="0.2"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V435" s="45"/>
    </row>
    <row r="436" spans="6:22" x14ac:dyDescent="0.2"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V436" s="45"/>
    </row>
    <row r="437" spans="6:22" x14ac:dyDescent="0.2"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V437" s="45"/>
    </row>
    <row r="438" spans="6:22" x14ac:dyDescent="0.2"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V438" s="45"/>
    </row>
    <row r="439" spans="6:22" x14ac:dyDescent="0.2"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V439" s="45"/>
    </row>
    <row r="440" spans="6:22" x14ac:dyDescent="0.2"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V440" s="45"/>
    </row>
    <row r="441" spans="6:22" x14ac:dyDescent="0.2"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V441" s="45"/>
    </row>
    <row r="442" spans="6:22" x14ac:dyDescent="0.2"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V442" s="45"/>
    </row>
    <row r="443" spans="6:22" x14ac:dyDescent="0.2"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V443" s="45"/>
    </row>
    <row r="444" spans="6:22" x14ac:dyDescent="0.2"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V444" s="45"/>
    </row>
    <row r="445" spans="6:22" x14ac:dyDescent="0.2"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V445" s="45"/>
    </row>
    <row r="446" spans="6:22" x14ac:dyDescent="0.2"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V446" s="45"/>
    </row>
    <row r="447" spans="6:22" x14ac:dyDescent="0.2"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V447" s="45"/>
    </row>
    <row r="448" spans="6:22" x14ac:dyDescent="0.2"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V448" s="45"/>
    </row>
    <row r="449" spans="6:22" x14ac:dyDescent="0.2"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V449" s="45"/>
    </row>
    <row r="450" spans="6:22" x14ac:dyDescent="0.2"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V450" s="45"/>
    </row>
    <row r="451" spans="6:22" x14ac:dyDescent="0.2"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V451" s="45"/>
    </row>
    <row r="452" spans="6:22" x14ac:dyDescent="0.2"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V452" s="45"/>
    </row>
    <row r="453" spans="6:22" x14ac:dyDescent="0.2"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V453" s="45"/>
    </row>
    <row r="454" spans="6:22" x14ac:dyDescent="0.2"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V454" s="45"/>
    </row>
    <row r="455" spans="6:22" x14ac:dyDescent="0.2"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V455" s="45"/>
    </row>
    <row r="456" spans="6:22" x14ac:dyDescent="0.2"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V456" s="45"/>
    </row>
    <row r="457" spans="6:22" x14ac:dyDescent="0.2"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V457" s="45"/>
    </row>
    <row r="458" spans="6:22" x14ac:dyDescent="0.2"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V458" s="45"/>
    </row>
    <row r="459" spans="6:22" x14ac:dyDescent="0.2"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V459" s="45"/>
    </row>
    <row r="460" spans="6:22" x14ac:dyDescent="0.2"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V460" s="45"/>
    </row>
    <row r="461" spans="6:22" x14ac:dyDescent="0.2"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V461" s="45"/>
    </row>
    <row r="462" spans="6:22" x14ac:dyDescent="0.2"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V462" s="45"/>
    </row>
    <row r="463" spans="6:22" x14ac:dyDescent="0.2"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V463" s="45"/>
    </row>
    <row r="464" spans="6:22" x14ac:dyDescent="0.2"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V464" s="45"/>
    </row>
    <row r="465" spans="6:22" x14ac:dyDescent="0.2"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V465" s="45"/>
    </row>
    <row r="466" spans="6:22" x14ac:dyDescent="0.2"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V466" s="45"/>
    </row>
    <row r="467" spans="6:22" x14ac:dyDescent="0.2"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V467" s="45"/>
    </row>
    <row r="468" spans="6:22" x14ac:dyDescent="0.2"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V468" s="45"/>
    </row>
    <row r="469" spans="6:22" x14ac:dyDescent="0.2"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V469" s="45"/>
    </row>
    <row r="470" spans="6:22" x14ac:dyDescent="0.2"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V470" s="45"/>
    </row>
    <row r="471" spans="6:22" x14ac:dyDescent="0.2"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V471" s="45"/>
    </row>
    <row r="472" spans="6:22" x14ac:dyDescent="0.2"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V472" s="45"/>
    </row>
    <row r="473" spans="6:22" x14ac:dyDescent="0.2"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V473" s="45"/>
    </row>
    <row r="474" spans="6:22" x14ac:dyDescent="0.2"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V474" s="45"/>
    </row>
    <row r="475" spans="6:22" x14ac:dyDescent="0.2"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V475" s="45"/>
    </row>
    <row r="476" spans="6:22" x14ac:dyDescent="0.2"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V476" s="45"/>
    </row>
    <row r="477" spans="6:22" x14ac:dyDescent="0.2"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V477" s="45"/>
    </row>
    <row r="478" spans="6:22" x14ac:dyDescent="0.2"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V478" s="45"/>
    </row>
    <row r="479" spans="6:22" x14ac:dyDescent="0.2"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V479" s="45"/>
    </row>
    <row r="480" spans="6:22" x14ac:dyDescent="0.2"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V480" s="45"/>
    </row>
    <row r="481" spans="6:22" x14ac:dyDescent="0.2"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V481" s="45"/>
    </row>
    <row r="482" spans="6:22" x14ac:dyDescent="0.2"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V482" s="45"/>
    </row>
    <row r="483" spans="6:22" x14ac:dyDescent="0.2"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V483" s="45"/>
    </row>
    <row r="484" spans="6:22" x14ac:dyDescent="0.2"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V484" s="45"/>
    </row>
    <row r="485" spans="6:22" x14ac:dyDescent="0.2"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V485" s="45"/>
    </row>
    <row r="486" spans="6:22" x14ac:dyDescent="0.2"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V486" s="45"/>
    </row>
    <row r="487" spans="6:22" x14ac:dyDescent="0.2"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V487" s="45"/>
    </row>
    <row r="488" spans="6:22" x14ac:dyDescent="0.2"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V488" s="45"/>
    </row>
    <row r="489" spans="6:22" x14ac:dyDescent="0.2"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V489" s="45"/>
    </row>
    <row r="490" spans="6:22" x14ac:dyDescent="0.2"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V490" s="45"/>
    </row>
    <row r="491" spans="6:22" x14ac:dyDescent="0.2"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V491" s="45"/>
    </row>
    <row r="492" spans="6:22" x14ac:dyDescent="0.2"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V492" s="45"/>
    </row>
    <row r="493" spans="6:22" x14ac:dyDescent="0.2"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V493" s="45"/>
    </row>
    <row r="494" spans="6:22" x14ac:dyDescent="0.2"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V494" s="45"/>
    </row>
    <row r="495" spans="6:22" x14ac:dyDescent="0.2"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V495" s="45"/>
    </row>
    <row r="496" spans="6:22" x14ac:dyDescent="0.2"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V496" s="45"/>
    </row>
    <row r="497" spans="6:22" x14ac:dyDescent="0.2"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V497" s="45"/>
    </row>
    <row r="498" spans="6:22" x14ac:dyDescent="0.2"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V498" s="45"/>
    </row>
    <row r="499" spans="6:22" x14ac:dyDescent="0.2"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V499" s="45"/>
    </row>
    <row r="500" spans="6:22" x14ac:dyDescent="0.2"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V500" s="45"/>
    </row>
    <row r="501" spans="6:22" x14ac:dyDescent="0.2"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V501" s="45"/>
    </row>
    <row r="502" spans="6:22" x14ac:dyDescent="0.2"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V502" s="45"/>
    </row>
    <row r="503" spans="6:22" x14ac:dyDescent="0.2"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V503" s="45"/>
    </row>
    <row r="504" spans="6:22" x14ac:dyDescent="0.2"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V504" s="45"/>
    </row>
    <row r="505" spans="6:22" x14ac:dyDescent="0.2"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V505" s="45"/>
    </row>
    <row r="506" spans="6:22" x14ac:dyDescent="0.2"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V506" s="45"/>
    </row>
    <row r="507" spans="6:22" x14ac:dyDescent="0.2"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V507" s="45"/>
    </row>
    <row r="508" spans="6:22" x14ac:dyDescent="0.2"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V508" s="45"/>
    </row>
    <row r="509" spans="6:22" x14ac:dyDescent="0.2"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V509" s="45"/>
    </row>
    <row r="510" spans="6:22" x14ac:dyDescent="0.2"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V510" s="45"/>
    </row>
    <row r="511" spans="6:22" x14ac:dyDescent="0.2"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V511" s="45"/>
    </row>
    <row r="512" spans="6:22" x14ac:dyDescent="0.2"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V512" s="45"/>
    </row>
    <row r="513" spans="6:22" x14ac:dyDescent="0.2"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V513" s="45"/>
    </row>
    <row r="514" spans="6:22" x14ac:dyDescent="0.2"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V514" s="45"/>
    </row>
    <row r="515" spans="6:22" x14ac:dyDescent="0.2"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V515" s="45"/>
    </row>
    <row r="516" spans="6:22" x14ac:dyDescent="0.2"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V516" s="45"/>
    </row>
    <row r="517" spans="6:22" x14ac:dyDescent="0.2"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V517" s="45"/>
    </row>
    <row r="518" spans="6:22" x14ac:dyDescent="0.2"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V518" s="45"/>
    </row>
    <row r="519" spans="6:22" x14ac:dyDescent="0.2"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V519" s="45"/>
    </row>
    <row r="520" spans="6:22" x14ac:dyDescent="0.2"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V520" s="45"/>
    </row>
    <row r="521" spans="6:22" x14ac:dyDescent="0.2"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V521" s="45"/>
    </row>
    <row r="522" spans="6:22" x14ac:dyDescent="0.2"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V522" s="45"/>
    </row>
    <row r="523" spans="6:22" x14ac:dyDescent="0.2"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V523" s="45"/>
    </row>
    <row r="524" spans="6:22" x14ac:dyDescent="0.2"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V524" s="45"/>
    </row>
    <row r="525" spans="6:22" x14ac:dyDescent="0.2"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V525" s="45"/>
    </row>
    <row r="526" spans="6:22" x14ac:dyDescent="0.2"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V526" s="45"/>
    </row>
    <row r="527" spans="6:22" x14ac:dyDescent="0.2"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V527" s="45"/>
    </row>
    <row r="528" spans="6:22" x14ac:dyDescent="0.2"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V528" s="45"/>
    </row>
    <row r="529" spans="6:22" x14ac:dyDescent="0.2"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V529" s="45"/>
    </row>
    <row r="530" spans="6:22" x14ac:dyDescent="0.2"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V530" s="45"/>
    </row>
    <row r="531" spans="6:22" x14ac:dyDescent="0.2"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V531" s="45"/>
    </row>
    <row r="532" spans="6:22" x14ac:dyDescent="0.2"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V532" s="45"/>
    </row>
    <row r="533" spans="6:22" x14ac:dyDescent="0.2"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V533" s="45"/>
    </row>
    <row r="534" spans="6:22" x14ac:dyDescent="0.2"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V534" s="45"/>
    </row>
    <row r="535" spans="6:22" x14ac:dyDescent="0.2"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V535" s="45"/>
    </row>
    <row r="536" spans="6:22" x14ac:dyDescent="0.2"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V536" s="45"/>
    </row>
    <row r="537" spans="6:22" x14ac:dyDescent="0.2"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V537" s="45"/>
    </row>
    <row r="538" spans="6:22" x14ac:dyDescent="0.2"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V538" s="45"/>
    </row>
    <row r="539" spans="6:22" x14ac:dyDescent="0.2"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V539" s="45"/>
    </row>
    <row r="540" spans="6:22" x14ac:dyDescent="0.2"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V540" s="45"/>
    </row>
    <row r="541" spans="6:22" x14ac:dyDescent="0.2"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V541" s="45"/>
    </row>
    <row r="542" spans="6:22" x14ac:dyDescent="0.2"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V542" s="45"/>
    </row>
    <row r="543" spans="6:22" x14ac:dyDescent="0.2"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V543" s="45"/>
    </row>
    <row r="544" spans="6:22" x14ac:dyDescent="0.2"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V544" s="45"/>
    </row>
    <row r="545" spans="6:22" x14ac:dyDescent="0.2"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V545" s="45"/>
    </row>
    <row r="546" spans="6:22" x14ac:dyDescent="0.2"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V546" s="45"/>
    </row>
    <row r="547" spans="6:22" x14ac:dyDescent="0.2"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V547" s="45"/>
    </row>
    <row r="548" spans="6:22" x14ac:dyDescent="0.2"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V548" s="45"/>
    </row>
    <row r="549" spans="6:22" x14ac:dyDescent="0.2"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V549" s="45"/>
    </row>
    <row r="550" spans="6:22" x14ac:dyDescent="0.2"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V550" s="45"/>
    </row>
    <row r="551" spans="6:22" x14ac:dyDescent="0.2"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V551" s="45"/>
    </row>
    <row r="552" spans="6:22" x14ac:dyDescent="0.2"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V552" s="45"/>
    </row>
    <row r="553" spans="6:22" x14ac:dyDescent="0.2"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V553" s="45"/>
    </row>
    <row r="554" spans="6:22" x14ac:dyDescent="0.2"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V554" s="45"/>
    </row>
    <row r="555" spans="6:22" x14ac:dyDescent="0.2"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V555" s="45"/>
    </row>
    <row r="556" spans="6:22" x14ac:dyDescent="0.2"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V556" s="45"/>
    </row>
    <row r="557" spans="6:22" x14ac:dyDescent="0.2"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V557" s="45"/>
    </row>
    <row r="558" spans="6:22" x14ac:dyDescent="0.2"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V558" s="45"/>
    </row>
    <row r="559" spans="6:22" x14ac:dyDescent="0.2"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V559" s="45"/>
    </row>
    <row r="560" spans="6:22" x14ac:dyDescent="0.2"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V560" s="45"/>
    </row>
    <row r="561" spans="6:22" x14ac:dyDescent="0.2"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V561" s="45"/>
    </row>
    <row r="562" spans="6:22" x14ac:dyDescent="0.2"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V562" s="45"/>
    </row>
    <row r="563" spans="6:22" x14ac:dyDescent="0.2"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V563" s="45"/>
    </row>
    <row r="564" spans="6:22" x14ac:dyDescent="0.2"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V564" s="45"/>
    </row>
    <row r="565" spans="6:22" x14ac:dyDescent="0.2"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V565" s="45"/>
    </row>
    <row r="566" spans="6:22" x14ac:dyDescent="0.2"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V566" s="45"/>
    </row>
    <row r="567" spans="6:22" x14ac:dyDescent="0.2"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V567" s="45"/>
    </row>
    <row r="568" spans="6:22" x14ac:dyDescent="0.2"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V568" s="45"/>
    </row>
    <row r="569" spans="6:22" x14ac:dyDescent="0.2"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V569" s="45"/>
    </row>
    <row r="570" spans="6:22" x14ac:dyDescent="0.2"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V570" s="45"/>
    </row>
    <row r="571" spans="6:22" x14ac:dyDescent="0.2"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V571" s="45"/>
    </row>
    <row r="572" spans="6:22" x14ac:dyDescent="0.2"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V572" s="45"/>
    </row>
    <row r="573" spans="6:22" x14ac:dyDescent="0.2"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V573" s="45"/>
    </row>
    <row r="574" spans="6:22" x14ac:dyDescent="0.2"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V574" s="45"/>
    </row>
    <row r="575" spans="6:22" x14ac:dyDescent="0.2"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V575" s="45"/>
    </row>
    <row r="576" spans="6:22" x14ac:dyDescent="0.2"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V576" s="45"/>
    </row>
    <row r="577" spans="6:22" x14ac:dyDescent="0.2"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V577" s="45"/>
    </row>
    <row r="578" spans="6:22" x14ac:dyDescent="0.2"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V578" s="45"/>
    </row>
    <row r="579" spans="6:22" x14ac:dyDescent="0.2"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V579" s="45"/>
    </row>
    <row r="580" spans="6:22" x14ac:dyDescent="0.2"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V580" s="45"/>
    </row>
    <row r="581" spans="6:22" x14ac:dyDescent="0.2"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V581" s="45"/>
    </row>
    <row r="582" spans="6:22" x14ac:dyDescent="0.2"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V582" s="45"/>
    </row>
    <row r="583" spans="6:22" x14ac:dyDescent="0.2"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V583" s="45"/>
    </row>
    <row r="584" spans="6:22" x14ac:dyDescent="0.2"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V584" s="45"/>
    </row>
    <row r="585" spans="6:22" x14ac:dyDescent="0.2"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V585" s="45"/>
    </row>
    <row r="586" spans="6:22" x14ac:dyDescent="0.2"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V586" s="45"/>
    </row>
    <row r="587" spans="6:22" x14ac:dyDescent="0.2"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V587" s="45"/>
    </row>
    <row r="588" spans="6:22" x14ac:dyDescent="0.2"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V588" s="45"/>
    </row>
    <row r="589" spans="6:22" x14ac:dyDescent="0.2"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V589" s="45"/>
    </row>
    <row r="590" spans="6:22" x14ac:dyDescent="0.2"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V590" s="45"/>
    </row>
    <row r="591" spans="6:22" x14ac:dyDescent="0.2"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V591" s="45"/>
    </row>
    <row r="592" spans="6:22" x14ac:dyDescent="0.2"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V592" s="45"/>
    </row>
    <row r="593" spans="6:22" x14ac:dyDescent="0.2"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V593" s="45"/>
    </row>
    <row r="594" spans="6:22" x14ac:dyDescent="0.2"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V594" s="45"/>
    </row>
    <row r="595" spans="6:22" x14ac:dyDescent="0.2"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V595" s="45"/>
    </row>
    <row r="596" spans="6:22" x14ac:dyDescent="0.2"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V596" s="45"/>
    </row>
    <row r="597" spans="6:22" x14ac:dyDescent="0.2"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V597" s="45"/>
    </row>
    <row r="598" spans="6:22" x14ac:dyDescent="0.2"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V598" s="45"/>
    </row>
    <row r="599" spans="6:22" x14ac:dyDescent="0.2"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V599" s="45"/>
    </row>
    <row r="600" spans="6:22" x14ac:dyDescent="0.2"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V600" s="45"/>
    </row>
    <row r="601" spans="6:22" x14ac:dyDescent="0.2"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V601" s="45"/>
    </row>
    <row r="602" spans="6:22" x14ac:dyDescent="0.2"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V602" s="45"/>
    </row>
    <row r="603" spans="6:22" x14ac:dyDescent="0.2"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V603" s="45"/>
    </row>
    <row r="604" spans="6:22" x14ac:dyDescent="0.2"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V604" s="45"/>
    </row>
    <row r="605" spans="6:22" x14ac:dyDescent="0.2"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V605" s="45"/>
    </row>
    <row r="606" spans="6:22" x14ac:dyDescent="0.2"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V606" s="45"/>
    </row>
    <row r="607" spans="6:22" x14ac:dyDescent="0.2"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V607" s="45"/>
    </row>
    <row r="608" spans="6:22" x14ac:dyDescent="0.2"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V608" s="45"/>
    </row>
    <row r="609" spans="6:22" x14ac:dyDescent="0.2"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V609" s="45"/>
    </row>
    <row r="610" spans="6:22" x14ac:dyDescent="0.2"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V610" s="45"/>
    </row>
    <row r="611" spans="6:22" x14ac:dyDescent="0.2"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V611" s="45"/>
    </row>
    <row r="612" spans="6:22" x14ac:dyDescent="0.2"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V612" s="45"/>
    </row>
    <row r="613" spans="6:22" x14ac:dyDescent="0.2"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V613" s="45"/>
    </row>
    <row r="614" spans="6:22" x14ac:dyDescent="0.2"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V614" s="45"/>
    </row>
    <row r="615" spans="6:22" x14ac:dyDescent="0.2"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V615" s="45"/>
    </row>
    <row r="616" spans="6:22" x14ac:dyDescent="0.2"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V616" s="45"/>
    </row>
    <row r="617" spans="6:22" x14ac:dyDescent="0.2"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V617" s="45"/>
    </row>
    <row r="618" spans="6:22" x14ac:dyDescent="0.2"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V618" s="45"/>
    </row>
    <row r="619" spans="6:22" x14ac:dyDescent="0.2"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V619" s="45"/>
    </row>
    <row r="620" spans="6:22" x14ac:dyDescent="0.2"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V620" s="45"/>
    </row>
    <row r="621" spans="6:22" x14ac:dyDescent="0.2"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V621" s="45"/>
    </row>
    <row r="622" spans="6:22" x14ac:dyDescent="0.2"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V622" s="45"/>
    </row>
    <row r="623" spans="6:22" x14ac:dyDescent="0.2"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V623" s="45"/>
    </row>
    <row r="624" spans="6:22" x14ac:dyDescent="0.2"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V624" s="45"/>
    </row>
    <row r="625" spans="6:22" x14ac:dyDescent="0.2"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V625" s="45"/>
    </row>
    <row r="626" spans="6:22" x14ac:dyDescent="0.2"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V626" s="45"/>
    </row>
    <row r="627" spans="6:22" x14ac:dyDescent="0.2"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V627" s="45"/>
    </row>
    <row r="628" spans="6:22" x14ac:dyDescent="0.2"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V628" s="45"/>
    </row>
    <row r="629" spans="6:22" x14ac:dyDescent="0.2"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V629" s="45"/>
    </row>
    <row r="630" spans="6:22" x14ac:dyDescent="0.2"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V630" s="45"/>
    </row>
    <row r="631" spans="6:22" x14ac:dyDescent="0.2"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V631" s="45"/>
    </row>
    <row r="632" spans="6:22" x14ac:dyDescent="0.2"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V632" s="45"/>
    </row>
    <row r="633" spans="6:22" x14ac:dyDescent="0.2"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V633" s="45"/>
    </row>
    <row r="634" spans="6:22" x14ac:dyDescent="0.2"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V634" s="45"/>
    </row>
    <row r="635" spans="6:22" x14ac:dyDescent="0.2"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V635" s="45"/>
    </row>
    <row r="636" spans="6:22" x14ac:dyDescent="0.2"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V636" s="45"/>
    </row>
    <row r="637" spans="6:22" x14ac:dyDescent="0.2"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V637" s="45"/>
    </row>
    <row r="638" spans="6:22" x14ac:dyDescent="0.2"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V638" s="45"/>
    </row>
    <row r="639" spans="6:22" x14ac:dyDescent="0.2"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V639" s="45"/>
    </row>
    <row r="640" spans="6:22" x14ac:dyDescent="0.2"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V640" s="45"/>
    </row>
    <row r="641" spans="6:22" x14ac:dyDescent="0.2"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V641" s="45"/>
    </row>
    <row r="642" spans="6:22" x14ac:dyDescent="0.2"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V642" s="45"/>
    </row>
    <row r="643" spans="6:22" x14ac:dyDescent="0.2"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V643" s="45"/>
    </row>
    <row r="644" spans="6:22" x14ac:dyDescent="0.2"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V644" s="45"/>
    </row>
    <row r="645" spans="6:22" x14ac:dyDescent="0.2"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V645" s="45"/>
    </row>
    <row r="646" spans="6:22" x14ac:dyDescent="0.2"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V646" s="45"/>
    </row>
    <row r="647" spans="6:22" x14ac:dyDescent="0.2"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V647" s="45"/>
    </row>
    <row r="648" spans="6:22" x14ac:dyDescent="0.2"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V648" s="45"/>
    </row>
    <row r="649" spans="6:22" x14ac:dyDescent="0.2"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V649" s="45"/>
    </row>
    <row r="650" spans="6:22" x14ac:dyDescent="0.2"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V650" s="45"/>
    </row>
    <row r="651" spans="6:22" x14ac:dyDescent="0.2"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V651" s="45"/>
    </row>
    <row r="652" spans="6:22" x14ac:dyDescent="0.2"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V652" s="45"/>
    </row>
    <row r="653" spans="6:22" x14ac:dyDescent="0.2"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V653" s="45"/>
    </row>
    <row r="654" spans="6:22" x14ac:dyDescent="0.2"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V654" s="45"/>
    </row>
    <row r="655" spans="6:22" x14ac:dyDescent="0.2"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V655" s="45"/>
    </row>
    <row r="656" spans="6:22" x14ac:dyDescent="0.2"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V656" s="45"/>
    </row>
    <row r="657" spans="6:22" x14ac:dyDescent="0.2"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V657" s="45"/>
    </row>
    <row r="658" spans="6:22" x14ac:dyDescent="0.2"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V658" s="45"/>
    </row>
    <row r="659" spans="6:22" x14ac:dyDescent="0.2"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V659" s="45"/>
    </row>
    <row r="660" spans="6:22" x14ac:dyDescent="0.2"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V660" s="45"/>
    </row>
    <row r="661" spans="6:22" x14ac:dyDescent="0.2"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V661" s="45"/>
    </row>
    <row r="662" spans="6:22" x14ac:dyDescent="0.2"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V662" s="45"/>
    </row>
    <row r="663" spans="6:22" x14ac:dyDescent="0.2"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V663" s="45"/>
    </row>
    <row r="664" spans="6:22" x14ac:dyDescent="0.2"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V664" s="45"/>
    </row>
    <row r="665" spans="6:22" x14ac:dyDescent="0.2"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V665" s="45"/>
    </row>
    <row r="666" spans="6:22" x14ac:dyDescent="0.2"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V666" s="45"/>
    </row>
    <row r="667" spans="6:22" x14ac:dyDescent="0.2"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V667" s="45"/>
    </row>
    <row r="668" spans="6:22" x14ac:dyDescent="0.2"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V668" s="45"/>
    </row>
    <row r="669" spans="6:22" x14ac:dyDescent="0.2"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V669" s="45"/>
    </row>
    <row r="670" spans="6:22" x14ac:dyDescent="0.2"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V670" s="45"/>
    </row>
    <row r="671" spans="6:22" x14ac:dyDescent="0.2"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V671" s="45"/>
    </row>
    <row r="672" spans="6:22" x14ac:dyDescent="0.2"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V672" s="45"/>
    </row>
    <row r="673" spans="6:22" x14ac:dyDescent="0.2"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V673" s="45"/>
    </row>
    <row r="674" spans="6:22" x14ac:dyDescent="0.2"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V674" s="45"/>
    </row>
    <row r="675" spans="6:22" x14ac:dyDescent="0.2"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V675" s="45"/>
    </row>
    <row r="676" spans="6:22" x14ac:dyDescent="0.2"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V676" s="45"/>
    </row>
    <row r="677" spans="6:22" x14ac:dyDescent="0.2"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V677" s="45"/>
    </row>
    <row r="678" spans="6:22" x14ac:dyDescent="0.2"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V678" s="45"/>
    </row>
    <row r="679" spans="6:22" x14ac:dyDescent="0.2"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V679" s="45"/>
    </row>
    <row r="680" spans="6:22" x14ac:dyDescent="0.2"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V680" s="45"/>
    </row>
    <row r="681" spans="6:22" x14ac:dyDescent="0.2"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V681" s="45"/>
    </row>
    <row r="682" spans="6:22" x14ac:dyDescent="0.2"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V682" s="45"/>
    </row>
    <row r="683" spans="6:22" x14ac:dyDescent="0.2"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V683" s="45"/>
    </row>
    <row r="684" spans="6:22" x14ac:dyDescent="0.2"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V684" s="45"/>
    </row>
    <row r="685" spans="6:22" x14ac:dyDescent="0.2"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V685" s="45"/>
    </row>
    <row r="686" spans="6:22" x14ac:dyDescent="0.2"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V686" s="45"/>
    </row>
    <row r="687" spans="6:22" x14ac:dyDescent="0.2"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V687" s="45"/>
    </row>
    <row r="688" spans="6:22" x14ac:dyDescent="0.2"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V688" s="45"/>
    </row>
    <row r="689" spans="6:22" x14ac:dyDescent="0.2"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V689" s="45"/>
    </row>
    <row r="690" spans="6:22" x14ac:dyDescent="0.2"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V690" s="45"/>
    </row>
    <row r="691" spans="6:22" x14ac:dyDescent="0.2"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V691" s="45"/>
    </row>
    <row r="692" spans="6:22" x14ac:dyDescent="0.2"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V692" s="45"/>
    </row>
    <row r="693" spans="6:22" x14ac:dyDescent="0.2"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V693" s="45"/>
    </row>
    <row r="694" spans="6:22" x14ac:dyDescent="0.2"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V694" s="45"/>
    </row>
    <row r="695" spans="6:22" x14ac:dyDescent="0.2"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V695" s="45"/>
    </row>
    <row r="696" spans="6:22" x14ac:dyDescent="0.2"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V696" s="45"/>
    </row>
    <row r="697" spans="6:22" x14ac:dyDescent="0.2"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V697" s="45"/>
    </row>
    <row r="698" spans="6:22" x14ac:dyDescent="0.2"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V698" s="45"/>
    </row>
    <row r="699" spans="6:22" x14ac:dyDescent="0.2"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V699" s="45"/>
    </row>
    <row r="700" spans="6:22" x14ac:dyDescent="0.2"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V700" s="45"/>
    </row>
    <row r="701" spans="6:22" x14ac:dyDescent="0.2"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V701" s="45"/>
    </row>
    <row r="702" spans="6:22" x14ac:dyDescent="0.2"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V702" s="45"/>
    </row>
    <row r="703" spans="6:22" x14ac:dyDescent="0.2"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V703" s="45"/>
    </row>
    <row r="704" spans="6:22" x14ac:dyDescent="0.2"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V704" s="45"/>
    </row>
    <row r="705" spans="6:22" x14ac:dyDescent="0.2"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V705" s="45"/>
    </row>
    <row r="706" spans="6:22" x14ac:dyDescent="0.2"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V706" s="45"/>
    </row>
    <row r="707" spans="6:22" x14ac:dyDescent="0.2"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V707" s="45"/>
    </row>
    <row r="708" spans="6:22" x14ac:dyDescent="0.2"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V708" s="45"/>
    </row>
    <row r="709" spans="6:22" x14ac:dyDescent="0.2"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V709" s="45"/>
    </row>
    <row r="710" spans="6:22" x14ac:dyDescent="0.2"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V710" s="45"/>
    </row>
    <row r="711" spans="6:22" x14ac:dyDescent="0.2"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V711" s="45"/>
    </row>
    <row r="712" spans="6:22" x14ac:dyDescent="0.2"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V712" s="45"/>
    </row>
    <row r="713" spans="6:22" x14ac:dyDescent="0.2"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V713" s="45"/>
    </row>
    <row r="714" spans="6:22" x14ac:dyDescent="0.2"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V714" s="45"/>
    </row>
    <row r="715" spans="6:22" x14ac:dyDescent="0.2"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V715" s="45"/>
    </row>
    <row r="716" spans="6:22" x14ac:dyDescent="0.2"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V716" s="45"/>
    </row>
    <row r="717" spans="6:22" x14ac:dyDescent="0.2"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V717" s="45"/>
    </row>
    <row r="718" spans="6:22" x14ac:dyDescent="0.2"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V718" s="45"/>
    </row>
    <row r="719" spans="6:22" x14ac:dyDescent="0.2"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V719" s="45"/>
    </row>
    <row r="720" spans="6:22" x14ac:dyDescent="0.2"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V720" s="45"/>
    </row>
    <row r="721" spans="6:22" x14ac:dyDescent="0.2"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V721" s="45"/>
    </row>
    <row r="722" spans="6:22" x14ac:dyDescent="0.2"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V722" s="45"/>
    </row>
    <row r="723" spans="6:22" x14ac:dyDescent="0.2"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V723" s="45"/>
    </row>
    <row r="724" spans="6:22" x14ac:dyDescent="0.2"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V724" s="45"/>
    </row>
    <row r="725" spans="6:22" x14ac:dyDescent="0.2"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V725" s="45"/>
    </row>
    <row r="726" spans="6:22" x14ac:dyDescent="0.2"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V726" s="45"/>
    </row>
    <row r="727" spans="6:22" x14ac:dyDescent="0.2"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V727" s="45"/>
    </row>
    <row r="728" spans="6:22" x14ac:dyDescent="0.2"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V728" s="45"/>
    </row>
    <row r="729" spans="6:22" x14ac:dyDescent="0.2"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V729" s="45"/>
    </row>
    <row r="730" spans="6:22" x14ac:dyDescent="0.2"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V730" s="45"/>
    </row>
    <row r="731" spans="6:22" x14ac:dyDescent="0.2"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V731" s="45"/>
    </row>
    <row r="732" spans="6:22" x14ac:dyDescent="0.2"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V732" s="45"/>
    </row>
    <row r="733" spans="6:22" x14ac:dyDescent="0.2"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V733" s="45"/>
    </row>
    <row r="734" spans="6:22" x14ac:dyDescent="0.2"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V734" s="45"/>
    </row>
    <row r="735" spans="6:22" x14ac:dyDescent="0.2"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V735" s="45"/>
    </row>
    <row r="736" spans="6:22" x14ac:dyDescent="0.2"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V736" s="45"/>
    </row>
    <row r="737" spans="6:22" x14ac:dyDescent="0.2"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V737" s="45"/>
    </row>
    <row r="738" spans="6:22" x14ac:dyDescent="0.2"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V738" s="45"/>
    </row>
    <row r="739" spans="6:22" x14ac:dyDescent="0.2"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V739" s="45"/>
    </row>
    <row r="740" spans="6:22" x14ac:dyDescent="0.2"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V740" s="45"/>
    </row>
    <row r="741" spans="6:22" x14ac:dyDescent="0.2"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V741" s="45"/>
    </row>
    <row r="742" spans="6:22" x14ac:dyDescent="0.2"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V742" s="45"/>
    </row>
    <row r="743" spans="6:22" x14ac:dyDescent="0.2"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V743" s="45"/>
    </row>
    <row r="744" spans="6:22" x14ac:dyDescent="0.2"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V744" s="45"/>
    </row>
    <row r="745" spans="6:22" x14ac:dyDescent="0.2"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V745" s="45"/>
    </row>
    <row r="746" spans="6:22" x14ac:dyDescent="0.2"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V746" s="45"/>
    </row>
    <row r="747" spans="6:22" x14ac:dyDescent="0.2"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V747" s="45"/>
    </row>
    <row r="748" spans="6:22" x14ac:dyDescent="0.2"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V748" s="45"/>
    </row>
    <row r="749" spans="6:22" x14ac:dyDescent="0.2"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V749" s="45"/>
    </row>
    <row r="750" spans="6:22" x14ac:dyDescent="0.2"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V750" s="45"/>
    </row>
    <row r="751" spans="6:22" x14ac:dyDescent="0.2"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V751" s="45"/>
    </row>
    <row r="752" spans="6:22" x14ac:dyDescent="0.2"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V752" s="45"/>
    </row>
    <row r="753" spans="6:22" x14ac:dyDescent="0.2"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V753" s="45"/>
    </row>
    <row r="754" spans="6:22" x14ac:dyDescent="0.2"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V754" s="45"/>
    </row>
    <row r="755" spans="6:22" x14ac:dyDescent="0.2"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V755" s="45"/>
    </row>
    <row r="756" spans="6:22" x14ac:dyDescent="0.2"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V756" s="45"/>
    </row>
    <row r="757" spans="6:22" x14ac:dyDescent="0.2"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V757" s="45"/>
    </row>
    <row r="758" spans="6:22" x14ac:dyDescent="0.2"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V758" s="45"/>
    </row>
    <row r="759" spans="6:22" x14ac:dyDescent="0.2"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V759" s="45"/>
    </row>
    <row r="760" spans="6:22" x14ac:dyDescent="0.2"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V760" s="45"/>
    </row>
    <row r="761" spans="6:22" x14ac:dyDescent="0.2"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V761" s="45"/>
    </row>
    <row r="762" spans="6:22" x14ac:dyDescent="0.2"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V762" s="45"/>
    </row>
    <row r="763" spans="6:22" x14ac:dyDescent="0.2"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V763" s="45"/>
    </row>
    <row r="764" spans="6:22" x14ac:dyDescent="0.2"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V764" s="45"/>
    </row>
    <row r="765" spans="6:22" x14ac:dyDescent="0.2"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V765" s="45"/>
    </row>
    <row r="766" spans="6:22" x14ac:dyDescent="0.2"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V766" s="45"/>
    </row>
    <row r="767" spans="6:22" x14ac:dyDescent="0.2"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V767" s="45"/>
    </row>
    <row r="768" spans="6:22" x14ac:dyDescent="0.2"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V768" s="45"/>
    </row>
    <row r="769" spans="6:22" x14ac:dyDescent="0.2"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V769" s="45"/>
    </row>
    <row r="770" spans="6:22" x14ac:dyDescent="0.2"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V770" s="45"/>
    </row>
    <row r="771" spans="6:22" x14ac:dyDescent="0.2"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V771" s="45"/>
    </row>
    <row r="772" spans="6:22" x14ac:dyDescent="0.2"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V772" s="45"/>
    </row>
    <row r="773" spans="6:22" x14ac:dyDescent="0.2"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V773" s="45"/>
    </row>
    <row r="774" spans="6:22" x14ac:dyDescent="0.2"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V774" s="45"/>
    </row>
    <row r="775" spans="6:22" x14ac:dyDescent="0.2"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V775" s="45"/>
    </row>
    <row r="776" spans="6:22" x14ac:dyDescent="0.2"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V776" s="45"/>
    </row>
    <row r="777" spans="6:22" x14ac:dyDescent="0.2"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V777" s="45"/>
    </row>
    <row r="778" spans="6:22" x14ac:dyDescent="0.2"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V778" s="45"/>
    </row>
    <row r="779" spans="6:22" x14ac:dyDescent="0.2"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V779" s="45"/>
    </row>
    <row r="780" spans="6:22" x14ac:dyDescent="0.2"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V780" s="45"/>
    </row>
    <row r="781" spans="6:22" x14ac:dyDescent="0.2"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V781" s="45"/>
    </row>
    <row r="782" spans="6:22" x14ac:dyDescent="0.2"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V782" s="45"/>
    </row>
    <row r="783" spans="6:22" x14ac:dyDescent="0.2"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V783" s="45"/>
    </row>
    <row r="784" spans="6:22" x14ac:dyDescent="0.2"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V784" s="45"/>
    </row>
    <row r="785" spans="6:22" x14ac:dyDescent="0.2"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V785" s="45"/>
    </row>
    <row r="786" spans="6:22" x14ac:dyDescent="0.2"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V786" s="45"/>
    </row>
    <row r="787" spans="6:22" x14ac:dyDescent="0.2"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V787" s="45"/>
    </row>
    <row r="788" spans="6:22" x14ac:dyDescent="0.2"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V788" s="45"/>
    </row>
    <row r="789" spans="6:22" x14ac:dyDescent="0.2"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V789" s="45"/>
    </row>
    <row r="790" spans="6:22" x14ac:dyDescent="0.2"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V790" s="45"/>
    </row>
    <row r="791" spans="6:22" x14ac:dyDescent="0.2"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V791" s="45"/>
    </row>
    <row r="792" spans="6:22" x14ac:dyDescent="0.2"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V792" s="45"/>
    </row>
    <row r="793" spans="6:22" x14ac:dyDescent="0.2"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V793" s="45"/>
    </row>
    <row r="794" spans="6:22" x14ac:dyDescent="0.2"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V794" s="45"/>
    </row>
    <row r="795" spans="6:22" x14ac:dyDescent="0.2"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V795" s="45"/>
    </row>
    <row r="796" spans="6:22" x14ac:dyDescent="0.2"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V796" s="45"/>
    </row>
    <row r="797" spans="6:22" x14ac:dyDescent="0.2"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V797" s="45"/>
    </row>
    <row r="798" spans="6:22" x14ac:dyDescent="0.2"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V798" s="45"/>
    </row>
    <row r="799" spans="6:22" x14ac:dyDescent="0.2"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V799" s="45"/>
    </row>
    <row r="800" spans="6:22" x14ac:dyDescent="0.2"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V800" s="45"/>
    </row>
    <row r="801" spans="6:22" x14ac:dyDescent="0.2"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V801" s="45"/>
    </row>
    <row r="802" spans="6:22" x14ac:dyDescent="0.2"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V802" s="45"/>
    </row>
    <row r="803" spans="6:22" x14ac:dyDescent="0.2"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V803" s="45"/>
    </row>
    <row r="804" spans="6:22" x14ac:dyDescent="0.2"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V804" s="45"/>
    </row>
    <row r="805" spans="6:22" x14ac:dyDescent="0.2"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V805" s="45"/>
    </row>
    <row r="806" spans="6:22" x14ac:dyDescent="0.2"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V806" s="45"/>
    </row>
    <row r="807" spans="6:22" x14ac:dyDescent="0.2"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V807" s="45"/>
    </row>
    <row r="808" spans="6:22" x14ac:dyDescent="0.2"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V808" s="45"/>
    </row>
    <row r="809" spans="6:22" x14ac:dyDescent="0.2"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V809" s="45"/>
    </row>
    <row r="810" spans="6:22" x14ac:dyDescent="0.2"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V810" s="45"/>
    </row>
    <row r="811" spans="6:22" x14ac:dyDescent="0.2">
      <c r="V811" s="45"/>
    </row>
    <row r="812" spans="6:22" x14ac:dyDescent="0.2">
      <c r="V812" s="45"/>
    </row>
    <row r="813" spans="6:22" x14ac:dyDescent="0.2">
      <c r="V813" s="45"/>
    </row>
    <row r="814" spans="6:22" x14ac:dyDescent="0.2">
      <c r="V814" s="45"/>
    </row>
    <row r="815" spans="6:22" x14ac:dyDescent="0.2">
      <c r="V815" s="45"/>
    </row>
    <row r="816" spans="6:22" x14ac:dyDescent="0.2">
      <c r="V816" s="45"/>
    </row>
    <row r="817" spans="22:22" x14ac:dyDescent="0.2">
      <c r="V817" s="45"/>
    </row>
    <row r="818" spans="22:22" x14ac:dyDescent="0.2">
      <c r="V818" s="45"/>
    </row>
    <row r="819" spans="22:22" x14ac:dyDescent="0.2">
      <c r="V819" s="45"/>
    </row>
    <row r="820" spans="22:22" x14ac:dyDescent="0.2">
      <c r="V820" s="45"/>
    </row>
    <row r="821" spans="22:22" x14ac:dyDescent="0.2">
      <c r="V821" s="45"/>
    </row>
    <row r="822" spans="22:22" x14ac:dyDescent="0.2">
      <c r="V822" s="45"/>
    </row>
    <row r="823" spans="22:22" x14ac:dyDescent="0.2">
      <c r="V823" s="45"/>
    </row>
    <row r="824" spans="22:22" x14ac:dyDescent="0.2">
      <c r="V824" s="45"/>
    </row>
    <row r="825" spans="22:22" x14ac:dyDescent="0.2">
      <c r="V825" s="45"/>
    </row>
    <row r="826" spans="22:22" x14ac:dyDescent="0.2">
      <c r="V826" s="45"/>
    </row>
    <row r="827" spans="22:22" x14ac:dyDescent="0.2">
      <c r="V827" s="45"/>
    </row>
    <row r="828" spans="22:22" x14ac:dyDescent="0.2">
      <c r="V828" s="45"/>
    </row>
    <row r="829" spans="22:22" x14ac:dyDescent="0.2">
      <c r="V829" s="45"/>
    </row>
    <row r="830" spans="22:22" x14ac:dyDescent="0.2">
      <c r="V830" s="45"/>
    </row>
    <row r="831" spans="22:22" x14ac:dyDescent="0.2">
      <c r="V831" s="45"/>
    </row>
    <row r="832" spans="22:22" x14ac:dyDescent="0.2">
      <c r="V832" s="45"/>
    </row>
    <row r="833" spans="22:22" x14ac:dyDescent="0.2">
      <c r="V833" s="45"/>
    </row>
    <row r="834" spans="22:22" x14ac:dyDescent="0.2">
      <c r="V834" s="45"/>
    </row>
    <row r="835" spans="22:22" x14ac:dyDescent="0.2">
      <c r="V835" s="45"/>
    </row>
    <row r="836" spans="22:22" x14ac:dyDescent="0.2">
      <c r="V836" s="45"/>
    </row>
    <row r="837" spans="22:22" x14ac:dyDescent="0.2">
      <c r="V837" s="45"/>
    </row>
    <row r="838" spans="22:22" x14ac:dyDescent="0.2">
      <c r="V838" s="45"/>
    </row>
    <row r="839" spans="22:22" x14ac:dyDescent="0.2">
      <c r="V839" s="45"/>
    </row>
    <row r="840" spans="22:22" x14ac:dyDescent="0.2">
      <c r="V840" s="45"/>
    </row>
    <row r="841" spans="22:22" x14ac:dyDescent="0.2">
      <c r="V841" s="45"/>
    </row>
    <row r="842" spans="22:22" x14ac:dyDescent="0.2">
      <c r="V842" s="45"/>
    </row>
    <row r="843" spans="22:22" x14ac:dyDescent="0.2">
      <c r="V843" s="45"/>
    </row>
    <row r="844" spans="22:22" x14ac:dyDescent="0.2">
      <c r="V844" s="45"/>
    </row>
    <row r="845" spans="22:22" x14ac:dyDescent="0.2">
      <c r="V845" s="45"/>
    </row>
    <row r="846" spans="22:22" x14ac:dyDescent="0.2">
      <c r="V846" s="45"/>
    </row>
    <row r="847" spans="22:22" x14ac:dyDescent="0.2">
      <c r="V847" s="45"/>
    </row>
    <row r="848" spans="22:22" x14ac:dyDescent="0.2">
      <c r="V848" s="45"/>
    </row>
    <row r="849" spans="22:22" x14ac:dyDescent="0.2">
      <c r="V849" s="45"/>
    </row>
    <row r="850" spans="22:22" x14ac:dyDescent="0.2">
      <c r="V850" s="45"/>
    </row>
    <row r="851" spans="22:22" x14ac:dyDescent="0.2">
      <c r="V851" s="45"/>
    </row>
    <row r="852" spans="22:22" x14ac:dyDescent="0.2">
      <c r="V852" s="45"/>
    </row>
    <row r="853" spans="22:22" x14ac:dyDescent="0.2">
      <c r="V853" s="45"/>
    </row>
    <row r="854" spans="22:22" x14ac:dyDescent="0.2">
      <c r="V854" s="45"/>
    </row>
    <row r="855" spans="22:22" x14ac:dyDescent="0.2">
      <c r="V855" s="45"/>
    </row>
    <row r="856" spans="22:22" x14ac:dyDescent="0.2">
      <c r="V856" s="45"/>
    </row>
    <row r="857" spans="22:22" x14ac:dyDescent="0.2">
      <c r="V857" s="45"/>
    </row>
    <row r="858" spans="22:22" x14ac:dyDescent="0.2">
      <c r="V858" s="45"/>
    </row>
    <row r="859" spans="22:22" x14ac:dyDescent="0.2">
      <c r="V859" s="45"/>
    </row>
    <row r="860" spans="22:22" x14ac:dyDescent="0.2">
      <c r="V860" s="45"/>
    </row>
    <row r="861" spans="22:22" x14ac:dyDescent="0.2">
      <c r="V861" s="45"/>
    </row>
    <row r="862" spans="22:22" x14ac:dyDescent="0.2">
      <c r="V862" s="45"/>
    </row>
    <row r="863" spans="22:22" x14ac:dyDescent="0.2">
      <c r="V863" s="45"/>
    </row>
    <row r="864" spans="22:22" x14ac:dyDescent="0.2">
      <c r="V864" s="45"/>
    </row>
    <row r="865" spans="22:22" x14ac:dyDescent="0.2">
      <c r="V865" s="45"/>
    </row>
    <row r="866" spans="22:22" x14ac:dyDescent="0.2">
      <c r="V866" s="45"/>
    </row>
    <row r="867" spans="22:22" x14ac:dyDescent="0.2">
      <c r="V867" s="45"/>
    </row>
    <row r="868" spans="22:22" x14ac:dyDescent="0.2">
      <c r="V868" s="45"/>
    </row>
    <row r="869" spans="22:22" x14ac:dyDescent="0.2">
      <c r="V869" s="45"/>
    </row>
    <row r="870" spans="22:22" x14ac:dyDescent="0.2">
      <c r="V870" s="45"/>
    </row>
    <row r="871" spans="22:22" x14ac:dyDescent="0.2">
      <c r="V871" s="45"/>
    </row>
    <row r="872" spans="22:22" x14ac:dyDescent="0.2">
      <c r="V872" s="45"/>
    </row>
    <row r="873" spans="22:22" x14ac:dyDescent="0.2">
      <c r="V873" s="45"/>
    </row>
    <row r="874" spans="22:22" x14ac:dyDescent="0.2">
      <c r="V874" s="45"/>
    </row>
    <row r="875" spans="22:22" x14ac:dyDescent="0.2">
      <c r="V875" s="45"/>
    </row>
    <row r="876" spans="22:22" x14ac:dyDescent="0.2">
      <c r="V876" s="45"/>
    </row>
    <row r="877" spans="22:22" x14ac:dyDescent="0.2">
      <c r="V877" s="45"/>
    </row>
    <row r="878" spans="22:22" x14ac:dyDescent="0.2">
      <c r="V878" s="45"/>
    </row>
    <row r="879" spans="22:22" x14ac:dyDescent="0.2">
      <c r="V879" s="45"/>
    </row>
    <row r="880" spans="22:22" x14ac:dyDescent="0.2">
      <c r="V880" s="45"/>
    </row>
    <row r="881" spans="22:22" x14ac:dyDescent="0.2">
      <c r="V881" s="45"/>
    </row>
    <row r="882" spans="22:22" x14ac:dyDescent="0.2">
      <c r="V882" s="45"/>
    </row>
    <row r="883" spans="22:22" x14ac:dyDescent="0.2">
      <c r="V883" s="45"/>
    </row>
    <row r="884" spans="22:22" x14ac:dyDescent="0.2">
      <c r="V884" s="45"/>
    </row>
    <row r="885" spans="22:22" x14ac:dyDescent="0.2">
      <c r="V885" s="45"/>
    </row>
    <row r="886" spans="22:22" x14ac:dyDescent="0.2">
      <c r="V886" s="45"/>
    </row>
    <row r="887" spans="22:22" x14ac:dyDescent="0.2">
      <c r="V887" s="45"/>
    </row>
    <row r="888" spans="22:22" x14ac:dyDescent="0.2">
      <c r="V888" s="45"/>
    </row>
    <row r="889" spans="22:22" x14ac:dyDescent="0.2">
      <c r="V889" s="45"/>
    </row>
    <row r="890" spans="22:22" x14ac:dyDescent="0.2">
      <c r="V890" s="45"/>
    </row>
    <row r="891" spans="22:22" x14ac:dyDescent="0.2">
      <c r="V891" s="45"/>
    </row>
    <row r="892" spans="22:22" x14ac:dyDescent="0.2">
      <c r="V892" s="45"/>
    </row>
    <row r="893" spans="22:22" x14ac:dyDescent="0.2">
      <c r="V893" s="45"/>
    </row>
    <row r="894" spans="22:22" x14ac:dyDescent="0.2">
      <c r="V894" s="45"/>
    </row>
    <row r="895" spans="22:22" x14ac:dyDescent="0.2">
      <c r="V895" s="45"/>
    </row>
    <row r="896" spans="22:22" x14ac:dyDescent="0.2">
      <c r="V896" s="45"/>
    </row>
    <row r="897" spans="22:22" x14ac:dyDescent="0.2">
      <c r="V897" s="45"/>
    </row>
    <row r="898" spans="22:22" x14ac:dyDescent="0.2">
      <c r="V898" s="45"/>
    </row>
    <row r="899" spans="22:22" x14ac:dyDescent="0.2">
      <c r="V899" s="45"/>
    </row>
    <row r="900" spans="22:22" x14ac:dyDescent="0.2">
      <c r="V900" s="45"/>
    </row>
    <row r="901" spans="22:22" x14ac:dyDescent="0.2">
      <c r="V901" s="45"/>
    </row>
    <row r="902" spans="22:22" x14ac:dyDescent="0.2">
      <c r="V902" s="45"/>
    </row>
    <row r="903" spans="22:22" x14ac:dyDescent="0.2">
      <c r="V903" s="45"/>
    </row>
    <row r="904" spans="22:22" x14ac:dyDescent="0.2">
      <c r="V904" s="45"/>
    </row>
    <row r="905" spans="22:22" x14ac:dyDescent="0.2">
      <c r="V905" s="45"/>
    </row>
    <row r="906" spans="22:22" x14ac:dyDescent="0.2">
      <c r="V906" s="45"/>
    </row>
    <row r="907" spans="22:22" x14ac:dyDescent="0.2">
      <c r="V907" s="45"/>
    </row>
    <row r="908" spans="22:22" x14ac:dyDescent="0.2">
      <c r="V908" s="45"/>
    </row>
    <row r="909" spans="22:22" x14ac:dyDescent="0.2">
      <c r="V909" s="45"/>
    </row>
    <row r="910" spans="22:22" x14ac:dyDescent="0.2">
      <c r="V910" s="45"/>
    </row>
    <row r="911" spans="22:22" x14ac:dyDescent="0.2">
      <c r="V911" s="45"/>
    </row>
    <row r="912" spans="22:22" x14ac:dyDescent="0.2">
      <c r="V912" s="45"/>
    </row>
    <row r="913" spans="22:22" x14ac:dyDescent="0.2">
      <c r="V913" s="45"/>
    </row>
    <row r="914" spans="22:22" x14ac:dyDescent="0.2">
      <c r="V914" s="45"/>
    </row>
    <row r="915" spans="22:22" x14ac:dyDescent="0.2">
      <c r="V915" s="45"/>
    </row>
    <row r="916" spans="22:22" x14ac:dyDescent="0.2">
      <c r="V916" s="45"/>
    </row>
    <row r="917" spans="22:22" x14ac:dyDescent="0.2">
      <c r="V917" s="45"/>
    </row>
    <row r="918" spans="22:22" x14ac:dyDescent="0.2">
      <c r="V918" s="45"/>
    </row>
    <row r="919" spans="22:22" x14ac:dyDescent="0.2">
      <c r="V919" s="45"/>
    </row>
    <row r="920" spans="22:22" x14ac:dyDescent="0.2">
      <c r="V920" s="45"/>
    </row>
    <row r="921" spans="22:22" x14ac:dyDescent="0.2">
      <c r="V921" s="45"/>
    </row>
    <row r="922" spans="22:22" x14ac:dyDescent="0.2">
      <c r="V922" s="45"/>
    </row>
    <row r="923" spans="22:22" x14ac:dyDescent="0.2">
      <c r="V923" s="45"/>
    </row>
    <row r="924" spans="22:22" x14ac:dyDescent="0.2">
      <c r="V924" s="45"/>
    </row>
    <row r="925" spans="22:22" x14ac:dyDescent="0.2">
      <c r="V925" s="45"/>
    </row>
    <row r="926" spans="22:22" x14ac:dyDescent="0.2">
      <c r="V926" s="45"/>
    </row>
    <row r="927" spans="22:22" x14ac:dyDescent="0.2">
      <c r="V927" s="45"/>
    </row>
    <row r="928" spans="22:22" x14ac:dyDescent="0.2">
      <c r="V928" s="45"/>
    </row>
    <row r="929" spans="22:22" x14ac:dyDescent="0.2">
      <c r="V929" s="45"/>
    </row>
    <row r="930" spans="22:22" x14ac:dyDescent="0.2">
      <c r="V930" s="45"/>
    </row>
    <row r="931" spans="22:22" x14ac:dyDescent="0.2">
      <c r="V931" s="45"/>
    </row>
    <row r="932" spans="22:22" x14ac:dyDescent="0.2">
      <c r="V932" s="45"/>
    </row>
    <row r="933" spans="22:22" x14ac:dyDescent="0.2">
      <c r="V933" s="45"/>
    </row>
    <row r="934" spans="22:22" x14ac:dyDescent="0.2">
      <c r="V934" s="45"/>
    </row>
    <row r="935" spans="22:22" x14ac:dyDescent="0.2">
      <c r="V935" s="45"/>
    </row>
    <row r="936" spans="22:22" x14ac:dyDescent="0.2">
      <c r="V936" s="45"/>
    </row>
    <row r="937" spans="22:22" x14ac:dyDescent="0.2">
      <c r="V937" s="45"/>
    </row>
    <row r="938" spans="22:22" x14ac:dyDescent="0.2">
      <c r="V938" s="45"/>
    </row>
    <row r="939" spans="22:22" x14ac:dyDescent="0.2">
      <c r="V939" s="45"/>
    </row>
    <row r="940" spans="22:22" x14ac:dyDescent="0.2">
      <c r="V940" s="45"/>
    </row>
    <row r="941" spans="22:22" x14ac:dyDescent="0.2">
      <c r="V941" s="45"/>
    </row>
    <row r="942" spans="22:22" x14ac:dyDescent="0.2">
      <c r="V942" s="45"/>
    </row>
    <row r="943" spans="22:22" x14ac:dyDescent="0.2">
      <c r="V943" s="45"/>
    </row>
    <row r="944" spans="22:22" x14ac:dyDescent="0.2">
      <c r="V944" s="45"/>
    </row>
    <row r="945" spans="22:22" x14ac:dyDescent="0.2">
      <c r="V945" s="45"/>
    </row>
    <row r="946" spans="22:22" x14ac:dyDescent="0.2">
      <c r="V946" s="45"/>
    </row>
    <row r="947" spans="22:22" x14ac:dyDescent="0.2">
      <c r="V947" s="45"/>
    </row>
    <row r="948" spans="22:22" x14ac:dyDescent="0.2">
      <c r="V948" s="45"/>
    </row>
    <row r="949" spans="22:22" x14ac:dyDescent="0.2">
      <c r="V949" s="45"/>
    </row>
    <row r="950" spans="22:22" x14ac:dyDescent="0.2">
      <c r="V950" s="45"/>
    </row>
    <row r="951" spans="22:22" x14ac:dyDescent="0.2">
      <c r="V951" s="45"/>
    </row>
    <row r="952" spans="22:22" x14ac:dyDescent="0.2">
      <c r="V952" s="45"/>
    </row>
    <row r="953" spans="22:22" x14ac:dyDescent="0.2">
      <c r="V953" s="45"/>
    </row>
    <row r="954" spans="22:22" x14ac:dyDescent="0.2">
      <c r="V954" s="45"/>
    </row>
    <row r="955" spans="22:22" x14ac:dyDescent="0.2">
      <c r="V955" s="45"/>
    </row>
    <row r="956" spans="22:22" x14ac:dyDescent="0.2">
      <c r="V956" s="45"/>
    </row>
    <row r="957" spans="22:22" x14ac:dyDescent="0.2">
      <c r="V957" s="45"/>
    </row>
    <row r="958" spans="22:22" x14ac:dyDescent="0.2">
      <c r="V958" s="45"/>
    </row>
    <row r="959" spans="22:22" x14ac:dyDescent="0.2">
      <c r="V959" s="45"/>
    </row>
    <row r="960" spans="22:22" x14ac:dyDescent="0.2">
      <c r="V960" s="45"/>
    </row>
    <row r="961" spans="22:22" x14ac:dyDescent="0.2">
      <c r="V961" s="45"/>
    </row>
    <row r="962" spans="22:22" x14ac:dyDescent="0.2">
      <c r="V962" s="45"/>
    </row>
    <row r="963" spans="22:22" x14ac:dyDescent="0.2">
      <c r="V963" s="45"/>
    </row>
    <row r="964" spans="22:22" x14ac:dyDescent="0.2">
      <c r="V964" s="45"/>
    </row>
    <row r="965" spans="22:22" x14ac:dyDescent="0.2">
      <c r="V965" s="45"/>
    </row>
    <row r="966" spans="22:22" x14ac:dyDescent="0.2">
      <c r="V966" s="45"/>
    </row>
    <row r="967" spans="22:22" x14ac:dyDescent="0.2">
      <c r="V967" s="45"/>
    </row>
    <row r="968" spans="22:22" x14ac:dyDescent="0.2">
      <c r="V968" s="45"/>
    </row>
    <row r="969" spans="22:22" x14ac:dyDescent="0.2">
      <c r="V969" s="45"/>
    </row>
    <row r="970" spans="22:22" x14ac:dyDescent="0.2">
      <c r="V970" s="45"/>
    </row>
    <row r="971" spans="22:22" x14ac:dyDescent="0.2">
      <c r="V971" s="45"/>
    </row>
    <row r="972" spans="22:22" x14ac:dyDescent="0.2">
      <c r="V972" s="45"/>
    </row>
    <row r="973" spans="22:22" x14ac:dyDescent="0.2">
      <c r="V973" s="45"/>
    </row>
    <row r="974" spans="22:22" x14ac:dyDescent="0.2">
      <c r="V974" s="45"/>
    </row>
    <row r="975" spans="22:22" x14ac:dyDescent="0.2">
      <c r="V975" s="45"/>
    </row>
    <row r="976" spans="22:22" x14ac:dyDescent="0.2">
      <c r="V976" s="45"/>
    </row>
    <row r="977" spans="22:22" x14ac:dyDescent="0.2">
      <c r="V977" s="45"/>
    </row>
    <row r="978" spans="22:22" x14ac:dyDescent="0.2">
      <c r="V978" s="45"/>
    </row>
    <row r="979" spans="22:22" x14ac:dyDescent="0.2">
      <c r="V979" s="45"/>
    </row>
    <row r="980" spans="22:22" x14ac:dyDescent="0.2">
      <c r="V980" s="45"/>
    </row>
    <row r="981" spans="22:22" x14ac:dyDescent="0.2">
      <c r="V981" s="45"/>
    </row>
    <row r="982" spans="22:22" x14ac:dyDescent="0.2">
      <c r="V982" s="45"/>
    </row>
    <row r="983" spans="22:22" x14ac:dyDescent="0.2">
      <c r="V983" s="45"/>
    </row>
    <row r="984" spans="22:22" x14ac:dyDescent="0.2">
      <c r="V984" s="45"/>
    </row>
    <row r="985" spans="22:22" x14ac:dyDescent="0.2">
      <c r="V985" s="45"/>
    </row>
    <row r="986" spans="22:22" x14ac:dyDescent="0.2">
      <c r="V986" s="45"/>
    </row>
    <row r="987" spans="22:22" x14ac:dyDescent="0.2">
      <c r="V987" s="45"/>
    </row>
    <row r="988" spans="22:22" x14ac:dyDescent="0.2">
      <c r="V988" s="45"/>
    </row>
    <row r="989" spans="22:22" x14ac:dyDescent="0.2">
      <c r="V989" s="45"/>
    </row>
    <row r="990" spans="22:22" x14ac:dyDescent="0.2">
      <c r="V990" s="45"/>
    </row>
    <row r="991" spans="22:22" x14ac:dyDescent="0.2">
      <c r="V991" s="45"/>
    </row>
    <row r="992" spans="22:22" x14ac:dyDescent="0.2">
      <c r="V992" s="45"/>
    </row>
    <row r="993" spans="22:22" x14ac:dyDescent="0.2">
      <c r="V993" s="45"/>
    </row>
    <row r="994" spans="22:22" x14ac:dyDescent="0.2">
      <c r="V994" s="45"/>
    </row>
    <row r="995" spans="22:22" x14ac:dyDescent="0.2">
      <c r="V995" s="45"/>
    </row>
    <row r="996" spans="22:22" x14ac:dyDescent="0.2">
      <c r="V996" s="45"/>
    </row>
    <row r="997" spans="22:22" x14ac:dyDescent="0.2">
      <c r="V997" s="45"/>
    </row>
    <row r="998" spans="22:22" x14ac:dyDescent="0.2">
      <c r="V998" s="45"/>
    </row>
    <row r="999" spans="22:22" x14ac:dyDescent="0.2">
      <c r="V999" s="45"/>
    </row>
    <row r="1000" spans="22:22" x14ac:dyDescent="0.2">
      <c r="V1000" s="45"/>
    </row>
    <row r="1001" spans="22:22" x14ac:dyDescent="0.2">
      <c r="V1001" s="45"/>
    </row>
    <row r="1002" spans="22:22" x14ac:dyDescent="0.2">
      <c r="V1002" s="45"/>
    </row>
    <row r="1003" spans="22:22" x14ac:dyDescent="0.2">
      <c r="V1003" s="45"/>
    </row>
    <row r="1004" spans="22:22" x14ac:dyDescent="0.2">
      <c r="V1004" s="45"/>
    </row>
    <row r="1005" spans="22:22" x14ac:dyDescent="0.2">
      <c r="V1005" s="45"/>
    </row>
    <row r="1006" spans="22:22" x14ac:dyDescent="0.2">
      <c r="V1006" s="45"/>
    </row>
    <row r="1007" spans="22:22" x14ac:dyDescent="0.2">
      <c r="V1007" s="45"/>
    </row>
    <row r="1008" spans="22:22" x14ac:dyDescent="0.2">
      <c r="V1008" s="45"/>
    </row>
    <row r="1009" spans="22:22" x14ac:dyDescent="0.2">
      <c r="V1009" s="45"/>
    </row>
    <row r="1010" spans="22:22" x14ac:dyDescent="0.2">
      <c r="V1010" s="45"/>
    </row>
    <row r="1011" spans="22:22" x14ac:dyDescent="0.2">
      <c r="V1011" s="45"/>
    </row>
    <row r="1012" spans="22:22" x14ac:dyDescent="0.2">
      <c r="V1012" s="45"/>
    </row>
    <row r="1013" spans="22:22" x14ac:dyDescent="0.2">
      <c r="V1013" s="45"/>
    </row>
    <row r="1014" spans="22:22" x14ac:dyDescent="0.2">
      <c r="V1014" s="45"/>
    </row>
    <row r="1015" spans="22:22" x14ac:dyDescent="0.2">
      <c r="V1015" s="45"/>
    </row>
    <row r="1016" spans="22:22" x14ac:dyDescent="0.2">
      <c r="V1016" s="45"/>
    </row>
    <row r="1017" spans="22:22" x14ac:dyDescent="0.2">
      <c r="V1017" s="45"/>
    </row>
    <row r="1018" spans="22:22" x14ac:dyDescent="0.2">
      <c r="V1018" s="45"/>
    </row>
    <row r="1019" spans="22:22" x14ac:dyDescent="0.2">
      <c r="V1019" s="45"/>
    </row>
    <row r="1020" spans="22:22" x14ac:dyDescent="0.2">
      <c r="V1020" s="45"/>
    </row>
    <row r="1021" spans="22:22" x14ac:dyDescent="0.2">
      <c r="V1021" s="45"/>
    </row>
    <row r="1022" spans="22:22" x14ac:dyDescent="0.2">
      <c r="V1022" s="45"/>
    </row>
    <row r="1023" spans="22:22" x14ac:dyDescent="0.2">
      <c r="V1023" s="45"/>
    </row>
    <row r="1024" spans="22:22" x14ac:dyDescent="0.2">
      <c r="V1024" s="45"/>
    </row>
    <row r="1025" spans="22:22" x14ac:dyDescent="0.2">
      <c r="V1025" s="45"/>
    </row>
    <row r="1026" spans="22:22" x14ac:dyDescent="0.2">
      <c r="V1026" s="45"/>
    </row>
    <row r="1027" spans="22:22" x14ac:dyDescent="0.2">
      <c r="V1027" s="45"/>
    </row>
    <row r="1028" spans="22:22" x14ac:dyDescent="0.2">
      <c r="V1028" s="45"/>
    </row>
    <row r="1029" spans="22:22" x14ac:dyDescent="0.2">
      <c r="V1029" s="45"/>
    </row>
    <row r="1030" spans="22:22" x14ac:dyDescent="0.2">
      <c r="V1030" s="45"/>
    </row>
    <row r="1031" spans="22:22" x14ac:dyDescent="0.2">
      <c r="V1031" s="45"/>
    </row>
    <row r="1032" spans="22:22" x14ac:dyDescent="0.2">
      <c r="V1032" s="45"/>
    </row>
    <row r="1033" spans="22:22" x14ac:dyDescent="0.2">
      <c r="V1033" s="45"/>
    </row>
    <row r="1034" spans="22:22" x14ac:dyDescent="0.2">
      <c r="V1034" s="45"/>
    </row>
    <row r="1035" spans="22:22" x14ac:dyDescent="0.2">
      <c r="V1035" s="45"/>
    </row>
    <row r="1036" spans="22:22" x14ac:dyDescent="0.2">
      <c r="V1036" s="45"/>
    </row>
    <row r="1037" spans="22:22" x14ac:dyDescent="0.2">
      <c r="V1037" s="45"/>
    </row>
    <row r="1038" spans="22:22" x14ac:dyDescent="0.2">
      <c r="V1038" s="45"/>
    </row>
    <row r="1039" spans="22:22" x14ac:dyDescent="0.2">
      <c r="V1039" s="45"/>
    </row>
    <row r="1040" spans="22:22" x14ac:dyDescent="0.2">
      <c r="V1040" s="45"/>
    </row>
    <row r="1041" spans="22:22" x14ac:dyDescent="0.2">
      <c r="V1041" s="45"/>
    </row>
    <row r="1042" spans="22:22" x14ac:dyDescent="0.2">
      <c r="V1042" s="45"/>
    </row>
    <row r="1043" spans="22:22" x14ac:dyDescent="0.2">
      <c r="V1043" s="45"/>
    </row>
    <row r="1044" spans="22:22" x14ac:dyDescent="0.2">
      <c r="V1044" s="45"/>
    </row>
    <row r="1045" spans="22:22" x14ac:dyDescent="0.2">
      <c r="V1045" s="45"/>
    </row>
    <row r="1046" spans="22:22" x14ac:dyDescent="0.2">
      <c r="V1046" s="45"/>
    </row>
    <row r="1047" spans="22:22" x14ac:dyDescent="0.2">
      <c r="V1047" s="45"/>
    </row>
    <row r="1048" spans="22:22" x14ac:dyDescent="0.2">
      <c r="V1048" s="45"/>
    </row>
    <row r="1049" spans="22:22" x14ac:dyDescent="0.2">
      <c r="V1049" s="45"/>
    </row>
    <row r="1050" spans="22:22" x14ac:dyDescent="0.2">
      <c r="V1050" s="45"/>
    </row>
    <row r="1051" spans="22:22" x14ac:dyDescent="0.2">
      <c r="V1051" s="45"/>
    </row>
    <row r="1052" spans="22:22" x14ac:dyDescent="0.2">
      <c r="V1052" s="45"/>
    </row>
    <row r="1053" spans="22:22" x14ac:dyDescent="0.2">
      <c r="V1053" s="45"/>
    </row>
    <row r="1054" spans="22:22" x14ac:dyDescent="0.2">
      <c r="V1054" s="45"/>
    </row>
    <row r="1055" spans="22:22" x14ac:dyDescent="0.2">
      <c r="V1055" s="45"/>
    </row>
    <row r="1056" spans="22:22" x14ac:dyDescent="0.2">
      <c r="V1056" s="45"/>
    </row>
    <row r="1057" spans="22:22" x14ac:dyDescent="0.2">
      <c r="V1057" s="45"/>
    </row>
    <row r="1058" spans="22:22" x14ac:dyDescent="0.2">
      <c r="V1058" s="45"/>
    </row>
    <row r="1059" spans="22:22" x14ac:dyDescent="0.2">
      <c r="V1059" s="45"/>
    </row>
    <row r="1060" spans="22:22" x14ac:dyDescent="0.2">
      <c r="V1060" s="45"/>
    </row>
    <row r="1061" spans="22:22" x14ac:dyDescent="0.2">
      <c r="V1061" s="45"/>
    </row>
    <row r="1062" spans="22:22" x14ac:dyDescent="0.2">
      <c r="V1062" s="45"/>
    </row>
    <row r="1063" spans="22:22" x14ac:dyDescent="0.2">
      <c r="V1063" s="45"/>
    </row>
    <row r="1064" spans="22:22" x14ac:dyDescent="0.2">
      <c r="V1064" s="45"/>
    </row>
    <row r="1065" spans="22:22" x14ac:dyDescent="0.2">
      <c r="V1065" s="45"/>
    </row>
    <row r="1066" spans="22:22" x14ac:dyDescent="0.2">
      <c r="V1066" s="45"/>
    </row>
    <row r="1067" spans="22:22" x14ac:dyDescent="0.2">
      <c r="V1067" s="45"/>
    </row>
    <row r="1068" spans="22:22" x14ac:dyDescent="0.2">
      <c r="V1068" s="45"/>
    </row>
    <row r="1069" spans="22:22" x14ac:dyDescent="0.2">
      <c r="V1069" s="45"/>
    </row>
    <row r="1070" spans="22:22" x14ac:dyDescent="0.2">
      <c r="V1070" s="45"/>
    </row>
    <row r="1071" spans="22:22" x14ac:dyDescent="0.2">
      <c r="V1071" s="45"/>
    </row>
    <row r="1072" spans="22:22" x14ac:dyDescent="0.2">
      <c r="V1072" s="45"/>
    </row>
    <row r="1073" spans="22:22" x14ac:dyDescent="0.2">
      <c r="V1073" s="45"/>
    </row>
    <row r="1074" spans="22:22" x14ac:dyDescent="0.2">
      <c r="V1074" s="45"/>
    </row>
    <row r="1075" spans="22:22" x14ac:dyDescent="0.2">
      <c r="V1075" s="45"/>
    </row>
    <row r="1076" spans="22:22" x14ac:dyDescent="0.2">
      <c r="V1076" s="45"/>
    </row>
    <row r="1077" spans="22:22" x14ac:dyDescent="0.2">
      <c r="V1077" s="45"/>
    </row>
    <row r="1078" spans="22:22" x14ac:dyDescent="0.2">
      <c r="V1078" s="45"/>
    </row>
    <row r="1079" spans="22:22" x14ac:dyDescent="0.2">
      <c r="V1079" s="45"/>
    </row>
    <row r="1080" spans="22:22" x14ac:dyDescent="0.2">
      <c r="V1080" s="45"/>
    </row>
    <row r="1081" spans="22:22" x14ac:dyDescent="0.2">
      <c r="V1081" s="45"/>
    </row>
    <row r="1082" spans="22:22" x14ac:dyDescent="0.2">
      <c r="V1082" s="45"/>
    </row>
    <row r="1083" spans="22:22" x14ac:dyDescent="0.2">
      <c r="V1083" s="45"/>
    </row>
    <row r="1084" spans="22:22" x14ac:dyDescent="0.2">
      <c r="V1084" s="45"/>
    </row>
    <row r="1085" spans="22:22" x14ac:dyDescent="0.2">
      <c r="V1085" s="45"/>
    </row>
    <row r="1086" spans="22:22" x14ac:dyDescent="0.2">
      <c r="V1086" s="45"/>
    </row>
    <row r="1087" spans="22:22" x14ac:dyDescent="0.2">
      <c r="V1087" s="45"/>
    </row>
    <row r="1088" spans="22:22" x14ac:dyDescent="0.2">
      <c r="V1088" s="45"/>
    </row>
    <row r="1089" spans="22:22" x14ac:dyDescent="0.2">
      <c r="V1089" s="45"/>
    </row>
    <row r="1090" spans="22:22" x14ac:dyDescent="0.2">
      <c r="V1090" s="45"/>
    </row>
    <row r="1091" spans="22:22" x14ac:dyDescent="0.2">
      <c r="V1091" s="45"/>
    </row>
    <row r="1092" spans="22:22" x14ac:dyDescent="0.2">
      <c r="V1092" s="45"/>
    </row>
    <row r="1093" spans="22:22" x14ac:dyDescent="0.2">
      <c r="V1093" s="45"/>
    </row>
    <row r="1094" spans="22:22" x14ac:dyDescent="0.2">
      <c r="V1094" s="45"/>
    </row>
    <row r="1095" spans="22:22" x14ac:dyDescent="0.2">
      <c r="V1095" s="45"/>
    </row>
    <row r="1096" spans="22:22" x14ac:dyDescent="0.2">
      <c r="V1096" s="45"/>
    </row>
    <row r="1097" spans="22:22" x14ac:dyDescent="0.2">
      <c r="V1097" s="45"/>
    </row>
    <row r="1098" spans="22:22" x14ac:dyDescent="0.2">
      <c r="V1098" s="45"/>
    </row>
    <row r="1099" spans="22:22" x14ac:dyDescent="0.2">
      <c r="V1099" s="45"/>
    </row>
    <row r="1100" spans="22:22" x14ac:dyDescent="0.2">
      <c r="V1100" s="45"/>
    </row>
    <row r="1101" spans="22:22" x14ac:dyDescent="0.2">
      <c r="V1101" s="45"/>
    </row>
    <row r="1102" spans="22:22" x14ac:dyDescent="0.2">
      <c r="V1102" s="45"/>
    </row>
    <row r="1103" spans="22:22" x14ac:dyDescent="0.2">
      <c r="V1103" s="45"/>
    </row>
    <row r="1104" spans="22:22" x14ac:dyDescent="0.2">
      <c r="V1104" s="45"/>
    </row>
    <row r="1105" spans="22:22" x14ac:dyDescent="0.2">
      <c r="V1105" s="45"/>
    </row>
    <row r="1106" spans="22:22" x14ac:dyDescent="0.2">
      <c r="V1106" s="45"/>
    </row>
    <row r="1107" spans="22:22" x14ac:dyDescent="0.2">
      <c r="V1107" s="45"/>
    </row>
    <row r="1108" spans="22:22" x14ac:dyDescent="0.2">
      <c r="V1108" s="45"/>
    </row>
    <row r="1109" spans="22:22" x14ac:dyDescent="0.2">
      <c r="V1109" s="45"/>
    </row>
    <row r="1110" spans="22:22" x14ac:dyDescent="0.2">
      <c r="V1110" s="45"/>
    </row>
    <row r="1111" spans="22:22" x14ac:dyDescent="0.2">
      <c r="V1111" s="45"/>
    </row>
    <row r="1112" spans="22:22" x14ac:dyDescent="0.2">
      <c r="V1112" s="45"/>
    </row>
    <row r="1113" spans="22:22" x14ac:dyDescent="0.2">
      <c r="V1113" s="45"/>
    </row>
    <row r="1114" spans="22:22" x14ac:dyDescent="0.2">
      <c r="V1114" s="45"/>
    </row>
    <row r="1115" spans="22:22" x14ac:dyDescent="0.2">
      <c r="V1115" s="45"/>
    </row>
    <row r="1116" spans="22:22" x14ac:dyDescent="0.2">
      <c r="V1116" s="45"/>
    </row>
    <row r="1117" spans="22:22" x14ac:dyDescent="0.2">
      <c r="V1117" s="45"/>
    </row>
    <row r="1118" spans="22:22" x14ac:dyDescent="0.2">
      <c r="V1118" s="45"/>
    </row>
    <row r="1119" spans="22:22" x14ac:dyDescent="0.2">
      <c r="V1119" s="45"/>
    </row>
    <row r="1120" spans="22:22" x14ac:dyDescent="0.2">
      <c r="V1120" s="45"/>
    </row>
    <row r="1121" spans="22:22" x14ac:dyDescent="0.2">
      <c r="V1121" s="45"/>
    </row>
    <row r="1122" spans="22:22" x14ac:dyDescent="0.2">
      <c r="V1122" s="45"/>
    </row>
    <row r="1123" spans="22:22" x14ac:dyDescent="0.2">
      <c r="V1123" s="45"/>
    </row>
    <row r="1124" spans="22:22" x14ac:dyDescent="0.2">
      <c r="V1124" s="45"/>
    </row>
    <row r="1125" spans="22:22" x14ac:dyDescent="0.2">
      <c r="V1125" s="45"/>
    </row>
    <row r="1126" spans="22:22" x14ac:dyDescent="0.2">
      <c r="V1126" s="45"/>
    </row>
    <row r="1127" spans="22:22" x14ac:dyDescent="0.2">
      <c r="V1127" s="45"/>
    </row>
    <row r="1128" spans="22:22" x14ac:dyDescent="0.2">
      <c r="V1128" s="45"/>
    </row>
    <row r="1129" spans="22:22" x14ac:dyDescent="0.2">
      <c r="V1129" s="45"/>
    </row>
    <row r="1130" spans="22:22" x14ac:dyDescent="0.2">
      <c r="V1130" s="45"/>
    </row>
    <row r="1131" spans="22:22" x14ac:dyDescent="0.2">
      <c r="V1131" s="45"/>
    </row>
    <row r="1132" spans="22:22" x14ac:dyDescent="0.2">
      <c r="V1132" s="45"/>
    </row>
    <row r="1133" spans="22:22" x14ac:dyDescent="0.2">
      <c r="V1133" s="45"/>
    </row>
    <row r="1134" spans="22:22" x14ac:dyDescent="0.2">
      <c r="V1134" s="45"/>
    </row>
    <row r="1135" spans="22:22" x14ac:dyDescent="0.2">
      <c r="V1135" s="45"/>
    </row>
    <row r="1136" spans="22:22" x14ac:dyDescent="0.2">
      <c r="V1136" s="45"/>
    </row>
    <row r="1137" spans="22:22" x14ac:dyDescent="0.2">
      <c r="V1137" s="45"/>
    </row>
    <row r="1138" spans="22:22" x14ac:dyDescent="0.2">
      <c r="V1138" s="45"/>
    </row>
    <row r="1139" spans="22:22" x14ac:dyDescent="0.2">
      <c r="V1139" s="45"/>
    </row>
    <row r="1140" spans="22:22" x14ac:dyDescent="0.2">
      <c r="V1140" s="45"/>
    </row>
    <row r="1141" spans="22:22" x14ac:dyDescent="0.2">
      <c r="V1141" s="45"/>
    </row>
    <row r="1142" spans="22:22" x14ac:dyDescent="0.2">
      <c r="V1142" s="45"/>
    </row>
    <row r="1143" spans="22:22" x14ac:dyDescent="0.2">
      <c r="V1143" s="45"/>
    </row>
    <row r="1144" spans="22:22" x14ac:dyDescent="0.2">
      <c r="V1144" s="45"/>
    </row>
    <row r="1145" spans="22:22" x14ac:dyDescent="0.2">
      <c r="V1145" s="45"/>
    </row>
    <row r="1146" spans="22:22" x14ac:dyDescent="0.2">
      <c r="V1146" s="45"/>
    </row>
    <row r="1147" spans="22:22" x14ac:dyDescent="0.2">
      <c r="V1147" s="45"/>
    </row>
    <row r="1148" spans="22:22" x14ac:dyDescent="0.2">
      <c r="V1148" s="45"/>
    </row>
    <row r="1149" spans="22:22" x14ac:dyDescent="0.2">
      <c r="V1149" s="45"/>
    </row>
    <row r="1150" spans="22:22" x14ac:dyDescent="0.2">
      <c r="V1150" s="45"/>
    </row>
    <row r="1151" spans="22:22" x14ac:dyDescent="0.2">
      <c r="V1151" s="45"/>
    </row>
    <row r="1152" spans="22:22" x14ac:dyDescent="0.2">
      <c r="V1152" s="45"/>
    </row>
    <row r="1153" spans="22:22" x14ac:dyDescent="0.2">
      <c r="V1153" s="45"/>
    </row>
    <row r="1154" spans="22:22" x14ac:dyDescent="0.2">
      <c r="V1154" s="45"/>
    </row>
    <row r="1155" spans="22:22" x14ac:dyDescent="0.2">
      <c r="V1155" s="45"/>
    </row>
    <row r="1156" spans="22:22" x14ac:dyDescent="0.2">
      <c r="V1156" s="45"/>
    </row>
    <row r="1157" spans="22:22" x14ac:dyDescent="0.2">
      <c r="V1157" s="45"/>
    </row>
    <row r="1158" spans="22:22" x14ac:dyDescent="0.2">
      <c r="V1158" s="45"/>
    </row>
    <row r="1159" spans="22:22" x14ac:dyDescent="0.2">
      <c r="V1159" s="45"/>
    </row>
    <row r="1160" spans="22:22" x14ac:dyDescent="0.2">
      <c r="V1160" s="45"/>
    </row>
    <row r="1161" spans="22:22" x14ac:dyDescent="0.2">
      <c r="V1161" s="45"/>
    </row>
    <row r="1162" spans="22:22" x14ac:dyDescent="0.2">
      <c r="V1162" s="45"/>
    </row>
    <row r="1163" spans="22:22" x14ac:dyDescent="0.2">
      <c r="V1163" s="45"/>
    </row>
    <row r="1164" spans="22:22" x14ac:dyDescent="0.2">
      <c r="V1164" s="45"/>
    </row>
    <row r="1165" spans="22:22" x14ac:dyDescent="0.2">
      <c r="V1165" s="45"/>
    </row>
    <row r="1166" spans="22:22" x14ac:dyDescent="0.2">
      <c r="V1166" s="45"/>
    </row>
    <row r="1167" spans="22:22" x14ac:dyDescent="0.2">
      <c r="V1167" s="45"/>
    </row>
    <row r="1168" spans="22:22" x14ac:dyDescent="0.2">
      <c r="V1168" s="45"/>
    </row>
    <row r="1169" spans="22:22" x14ac:dyDescent="0.2">
      <c r="V1169" s="45"/>
    </row>
    <row r="1170" spans="22:22" x14ac:dyDescent="0.2">
      <c r="V1170" s="45"/>
    </row>
    <row r="1171" spans="22:22" x14ac:dyDescent="0.2">
      <c r="V1171" s="45"/>
    </row>
    <row r="1172" spans="22:22" x14ac:dyDescent="0.2">
      <c r="V1172" s="45"/>
    </row>
    <row r="1173" spans="22:22" x14ac:dyDescent="0.2">
      <c r="V1173" s="45"/>
    </row>
    <row r="1174" spans="22:22" x14ac:dyDescent="0.2">
      <c r="V1174" s="45"/>
    </row>
    <row r="1175" spans="22:22" x14ac:dyDescent="0.2">
      <c r="V1175" s="45"/>
    </row>
    <row r="1176" spans="22:22" x14ac:dyDescent="0.2">
      <c r="V1176" s="45"/>
    </row>
    <row r="1177" spans="22:22" x14ac:dyDescent="0.2">
      <c r="V1177" s="45"/>
    </row>
    <row r="1178" spans="22:22" x14ac:dyDescent="0.2">
      <c r="V1178" s="45"/>
    </row>
    <row r="1179" spans="22:22" x14ac:dyDescent="0.2">
      <c r="V1179" s="45"/>
    </row>
    <row r="1180" spans="22:22" x14ac:dyDescent="0.2">
      <c r="V1180" s="45"/>
    </row>
    <row r="1181" spans="22:22" x14ac:dyDescent="0.2">
      <c r="V1181" s="45"/>
    </row>
    <row r="1182" spans="22:22" x14ac:dyDescent="0.2">
      <c r="V1182" s="45"/>
    </row>
    <row r="1183" spans="22:22" x14ac:dyDescent="0.2">
      <c r="V1183" s="45"/>
    </row>
    <row r="1184" spans="22:22" x14ac:dyDescent="0.2">
      <c r="V1184" s="45"/>
    </row>
    <row r="1185" spans="22:22" x14ac:dyDescent="0.2">
      <c r="V1185" s="45"/>
    </row>
    <row r="1186" spans="22:22" x14ac:dyDescent="0.2">
      <c r="V1186" s="45"/>
    </row>
    <row r="1187" spans="22:22" x14ac:dyDescent="0.2">
      <c r="V1187" s="45"/>
    </row>
    <row r="1188" spans="22:22" x14ac:dyDescent="0.2">
      <c r="V1188" s="45"/>
    </row>
    <row r="1189" spans="22:22" x14ac:dyDescent="0.2">
      <c r="V1189" s="45"/>
    </row>
    <row r="1190" spans="22:22" x14ac:dyDescent="0.2">
      <c r="V1190" s="45"/>
    </row>
    <row r="1191" spans="22:22" x14ac:dyDescent="0.2">
      <c r="V1191" s="45"/>
    </row>
    <row r="1192" spans="22:22" x14ac:dyDescent="0.2">
      <c r="V1192" s="45"/>
    </row>
    <row r="1193" spans="22:22" x14ac:dyDescent="0.2">
      <c r="V1193" s="45"/>
    </row>
    <row r="1194" spans="22:22" x14ac:dyDescent="0.2">
      <c r="V1194" s="45"/>
    </row>
    <row r="1195" spans="22:22" x14ac:dyDescent="0.2">
      <c r="V1195" s="45"/>
    </row>
    <row r="1196" spans="22:22" x14ac:dyDescent="0.2">
      <c r="V1196" s="45"/>
    </row>
    <row r="1197" spans="22:22" x14ac:dyDescent="0.2">
      <c r="V1197" s="45"/>
    </row>
    <row r="1198" spans="22:22" x14ac:dyDescent="0.2">
      <c r="V1198" s="45"/>
    </row>
    <row r="1199" spans="22:22" x14ac:dyDescent="0.2">
      <c r="V1199" s="45"/>
    </row>
    <row r="1200" spans="22:22" x14ac:dyDescent="0.2">
      <c r="V1200" s="45"/>
    </row>
    <row r="1201" spans="22:22" x14ac:dyDescent="0.2">
      <c r="V1201" s="45"/>
    </row>
    <row r="1202" spans="22:22" x14ac:dyDescent="0.2">
      <c r="V1202" s="45"/>
    </row>
    <row r="1203" spans="22:22" x14ac:dyDescent="0.2">
      <c r="V1203" s="45"/>
    </row>
    <row r="1204" spans="22:22" x14ac:dyDescent="0.2">
      <c r="V1204" s="45"/>
    </row>
    <row r="1205" spans="22:22" x14ac:dyDescent="0.2">
      <c r="V1205" s="45"/>
    </row>
    <row r="1206" spans="22:22" x14ac:dyDescent="0.2">
      <c r="V1206" s="45"/>
    </row>
    <row r="1207" spans="22:22" x14ac:dyDescent="0.2">
      <c r="V1207" s="45"/>
    </row>
    <row r="1208" spans="22:22" x14ac:dyDescent="0.2">
      <c r="V1208" s="45"/>
    </row>
    <row r="1209" spans="22:22" x14ac:dyDescent="0.2">
      <c r="V1209" s="45"/>
    </row>
    <row r="1210" spans="22:22" x14ac:dyDescent="0.2">
      <c r="V1210" s="45"/>
    </row>
    <row r="1211" spans="22:22" x14ac:dyDescent="0.2">
      <c r="V1211" s="45"/>
    </row>
    <row r="1212" spans="22:22" x14ac:dyDescent="0.2">
      <c r="V1212" s="45"/>
    </row>
    <row r="1213" spans="22:22" x14ac:dyDescent="0.2">
      <c r="V1213" s="45"/>
    </row>
    <row r="1214" spans="22:22" x14ac:dyDescent="0.2">
      <c r="V1214" s="45"/>
    </row>
    <row r="1215" spans="22:22" x14ac:dyDescent="0.2">
      <c r="V1215" s="45"/>
    </row>
    <row r="1216" spans="22:22" x14ac:dyDescent="0.2">
      <c r="V1216" s="45"/>
    </row>
    <row r="1217" spans="22:22" x14ac:dyDescent="0.2">
      <c r="V1217" s="45"/>
    </row>
    <row r="1218" spans="22:22" x14ac:dyDescent="0.2">
      <c r="V1218" s="45"/>
    </row>
    <row r="1219" spans="22:22" x14ac:dyDescent="0.2">
      <c r="V1219" s="45"/>
    </row>
    <row r="1220" spans="22:22" x14ac:dyDescent="0.2">
      <c r="V1220" s="45"/>
    </row>
    <row r="1221" spans="22:22" x14ac:dyDescent="0.2">
      <c r="V1221" s="45"/>
    </row>
    <row r="1222" spans="22:22" x14ac:dyDescent="0.2">
      <c r="V1222" s="45"/>
    </row>
    <row r="1223" spans="22:22" x14ac:dyDescent="0.2">
      <c r="V1223" s="45"/>
    </row>
    <row r="1224" spans="22:22" x14ac:dyDescent="0.2">
      <c r="V1224" s="45"/>
    </row>
    <row r="1225" spans="22:22" x14ac:dyDescent="0.2">
      <c r="V1225" s="45"/>
    </row>
    <row r="1226" spans="22:22" x14ac:dyDescent="0.2">
      <c r="V1226" s="45"/>
    </row>
    <row r="1227" spans="22:22" x14ac:dyDescent="0.2">
      <c r="V1227" s="45"/>
    </row>
    <row r="1228" spans="22:22" x14ac:dyDescent="0.2">
      <c r="V1228" s="45"/>
    </row>
    <row r="1229" spans="22:22" x14ac:dyDescent="0.2">
      <c r="V1229" s="45"/>
    </row>
    <row r="1230" spans="22:22" x14ac:dyDescent="0.2">
      <c r="V1230" s="45"/>
    </row>
    <row r="1231" spans="22:22" x14ac:dyDescent="0.2">
      <c r="V1231" s="45"/>
    </row>
    <row r="1232" spans="22:22" x14ac:dyDescent="0.2">
      <c r="V1232" s="45"/>
    </row>
    <row r="1233" spans="22:22" x14ac:dyDescent="0.2">
      <c r="V1233" s="45"/>
    </row>
    <row r="1234" spans="22:22" x14ac:dyDescent="0.2">
      <c r="V1234" s="45"/>
    </row>
    <row r="1235" spans="22:22" x14ac:dyDescent="0.2">
      <c r="V1235" s="45"/>
    </row>
    <row r="1236" spans="22:22" x14ac:dyDescent="0.2">
      <c r="V1236" s="45"/>
    </row>
    <row r="1237" spans="22:22" x14ac:dyDescent="0.2">
      <c r="V1237" s="45"/>
    </row>
    <row r="1238" spans="22:22" x14ac:dyDescent="0.2">
      <c r="V1238" s="45"/>
    </row>
    <row r="1239" spans="22:22" x14ac:dyDescent="0.2">
      <c r="V1239" s="45"/>
    </row>
    <row r="1240" spans="22:22" x14ac:dyDescent="0.2">
      <c r="V1240" s="45"/>
    </row>
    <row r="1241" spans="22:22" x14ac:dyDescent="0.2">
      <c r="V1241" s="45"/>
    </row>
    <row r="1242" spans="22:22" x14ac:dyDescent="0.2">
      <c r="V1242" s="45"/>
    </row>
    <row r="1243" spans="22:22" x14ac:dyDescent="0.2">
      <c r="V1243" s="45"/>
    </row>
    <row r="1244" spans="22:22" x14ac:dyDescent="0.2">
      <c r="V1244" s="45"/>
    </row>
    <row r="1245" spans="22:22" x14ac:dyDescent="0.2">
      <c r="V1245" s="45"/>
    </row>
    <row r="1246" spans="22:22" x14ac:dyDescent="0.2">
      <c r="V1246" s="45"/>
    </row>
    <row r="1247" spans="22:22" x14ac:dyDescent="0.2">
      <c r="V1247" s="45"/>
    </row>
    <row r="1248" spans="22:22" x14ac:dyDescent="0.2">
      <c r="V1248" s="45"/>
    </row>
    <row r="1249" spans="22:22" x14ac:dyDescent="0.2">
      <c r="V1249" s="45"/>
    </row>
    <row r="1250" spans="22:22" x14ac:dyDescent="0.2">
      <c r="V1250" s="45"/>
    </row>
    <row r="1251" spans="22:22" x14ac:dyDescent="0.2">
      <c r="V1251" s="45"/>
    </row>
    <row r="1252" spans="22:22" x14ac:dyDescent="0.2">
      <c r="V1252" s="45"/>
    </row>
    <row r="1253" spans="22:22" x14ac:dyDescent="0.2">
      <c r="V1253" s="45"/>
    </row>
    <row r="1254" spans="22:22" x14ac:dyDescent="0.2">
      <c r="V1254" s="45"/>
    </row>
    <row r="1255" spans="22:22" x14ac:dyDescent="0.2">
      <c r="V1255" s="45"/>
    </row>
    <row r="1256" spans="22:22" x14ac:dyDescent="0.2">
      <c r="V1256" s="45"/>
    </row>
    <row r="1257" spans="22:22" x14ac:dyDescent="0.2">
      <c r="V1257" s="45"/>
    </row>
    <row r="1258" spans="22:22" x14ac:dyDescent="0.2">
      <c r="V1258" s="45"/>
    </row>
    <row r="1259" spans="22:22" x14ac:dyDescent="0.2">
      <c r="V1259" s="45"/>
    </row>
    <row r="1260" spans="22:22" x14ac:dyDescent="0.2">
      <c r="V1260" s="45"/>
    </row>
    <row r="1261" spans="22:22" x14ac:dyDescent="0.2">
      <c r="V1261" s="45"/>
    </row>
    <row r="1262" spans="22:22" x14ac:dyDescent="0.2">
      <c r="V1262" s="45"/>
    </row>
    <row r="1263" spans="22:22" x14ac:dyDescent="0.2">
      <c r="V1263" s="45"/>
    </row>
    <row r="1264" spans="22:22" x14ac:dyDescent="0.2">
      <c r="V1264" s="45"/>
    </row>
    <row r="1265" spans="22:22" x14ac:dyDescent="0.2">
      <c r="V1265" s="45"/>
    </row>
    <row r="1266" spans="22:22" x14ac:dyDescent="0.2">
      <c r="V1266" s="45"/>
    </row>
    <row r="1267" spans="22:22" x14ac:dyDescent="0.2">
      <c r="V1267" s="45"/>
    </row>
    <row r="1268" spans="22:22" x14ac:dyDescent="0.2">
      <c r="V1268" s="45"/>
    </row>
    <row r="1269" spans="22:22" x14ac:dyDescent="0.2">
      <c r="V1269" s="45"/>
    </row>
    <row r="1270" spans="22:22" x14ac:dyDescent="0.2">
      <c r="V1270" s="45"/>
    </row>
    <row r="1271" spans="22:22" x14ac:dyDescent="0.2">
      <c r="V1271" s="45"/>
    </row>
    <row r="1272" spans="22:22" x14ac:dyDescent="0.2">
      <c r="V1272" s="45"/>
    </row>
    <row r="1273" spans="22:22" x14ac:dyDescent="0.2">
      <c r="V1273" s="45"/>
    </row>
    <row r="1274" spans="22:22" x14ac:dyDescent="0.2">
      <c r="V1274" s="45"/>
    </row>
    <row r="1275" spans="22:22" x14ac:dyDescent="0.2">
      <c r="V1275" s="45"/>
    </row>
    <row r="1276" spans="22:22" x14ac:dyDescent="0.2">
      <c r="V1276" s="45"/>
    </row>
    <row r="1277" spans="22:22" x14ac:dyDescent="0.2">
      <c r="V1277" s="45"/>
    </row>
    <row r="1278" spans="22:22" x14ac:dyDescent="0.2">
      <c r="V1278" s="45"/>
    </row>
    <row r="1279" spans="22:22" x14ac:dyDescent="0.2">
      <c r="V1279" s="45"/>
    </row>
    <row r="1280" spans="22:22" x14ac:dyDescent="0.2">
      <c r="V1280" s="45"/>
    </row>
    <row r="1281" spans="22:22" x14ac:dyDescent="0.2">
      <c r="V1281" s="45"/>
    </row>
    <row r="1282" spans="22:22" x14ac:dyDescent="0.2">
      <c r="V1282" s="45"/>
    </row>
    <row r="1283" spans="22:22" x14ac:dyDescent="0.2">
      <c r="V1283" s="45"/>
    </row>
    <row r="1284" spans="22:22" x14ac:dyDescent="0.2">
      <c r="V1284" s="45"/>
    </row>
    <row r="1285" spans="22:22" x14ac:dyDescent="0.2">
      <c r="V1285" s="45"/>
    </row>
    <row r="1286" spans="22:22" x14ac:dyDescent="0.2">
      <c r="V1286" s="45"/>
    </row>
    <row r="1287" spans="22:22" x14ac:dyDescent="0.2">
      <c r="V1287" s="45"/>
    </row>
    <row r="1288" spans="22:22" x14ac:dyDescent="0.2">
      <c r="V1288" s="45"/>
    </row>
    <row r="1289" spans="22:22" x14ac:dyDescent="0.2">
      <c r="V1289" s="45"/>
    </row>
    <row r="1290" spans="22:22" x14ac:dyDescent="0.2">
      <c r="V1290" s="45"/>
    </row>
    <row r="1291" spans="22:22" x14ac:dyDescent="0.2">
      <c r="V1291" s="45"/>
    </row>
    <row r="1292" spans="22:22" x14ac:dyDescent="0.2">
      <c r="V1292" s="45"/>
    </row>
    <row r="1293" spans="22:22" x14ac:dyDescent="0.2">
      <c r="V1293" s="45"/>
    </row>
    <row r="1294" spans="22:22" x14ac:dyDescent="0.2">
      <c r="V1294" s="45"/>
    </row>
    <row r="1295" spans="22:22" x14ac:dyDescent="0.2">
      <c r="V1295" s="45"/>
    </row>
    <row r="1296" spans="22:22" x14ac:dyDescent="0.2">
      <c r="V1296" s="45"/>
    </row>
    <row r="1297" spans="22:22" x14ac:dyDescent="0.2">
      <c r="V1297" s="45"/>
    </row>
    <row r="1298" spans="22:22" x14ac:dyDescent="0.2">
      <c r="V1298" s="45"/>
    </row>
    <row r="1299" spans="22:22" x14ac:dyDescent="0.2">
      <c r="V1299" s="45"/>
    </row>
    <row r="1300" spans="22:22" x14ac:dyDescent="0.2">
      <c r="V1300" s="45"/>
    </row>
    <row r="1301" spans="22:22" x14ac:dyDescent="0.2">
      <c r="V1301" s="45"/>
    </row>
    <row r="1302" spans="22:22" x14ac:dyDescent="0.2">
      <c r="V1302" s="45"/>
    </row>
    <row r="1303" spans="22:22" x14ac:dyDescent="0.2">
      <c r="V1303" s="45"/>
    </row>
    <row r="1304" spans="22:22" x14ac:dyDescent="0.2">
      <c r="V1304" s="45"/>
    </row>
    <row r="1305" spans="22:22" x14ac:dyDescent="0.2">
      <c r="V1305" s="45"/>
    </row>
    <row r="1306" spans="22:22" x14ac:dyDescent="0.2">
      <c r="V1306" s="45"/>
    </row>
    <row r="1307" spans="22:22" x14ac:dyDescent="0.2">
      <c r="V1307" s="45"/>
    </row>
    <row r="1308" spans="22:22" x14ac:dyDescent="0.2">
      <c r="V1308" s="45"/>
    </row>
    <row r="1309" spans="22:22" x14ac:dyDescent="0.2">
      <c r="V1309" s="45"/>
    </row>
    <row r="1310" spans="22:22" x14ac:dyDescent="0.2">
      <c r="V1310" s="45"/>
    </row>
    <row r="1311" spans="22:22" x14ac:dyDescent="0.2">
      <c r="V1311" s="45"/>
    </row>
    <row r="1312" spans="22:22" x14ac:dyDescent="0.2">
      <c r="V1312" s="45"/>
    </row>
    <row r="1313" spans="22:22" x14ac:dyDescent="0.2">
      <c r="V1313" s="45"/>
    </row>
    <row r="1314" spans="22:22" x14ac:dyDescent="0.2">
      <c r="V1314" s="45"/>
    </row>
    <row r="1315" spans="22:22" x14ac:dyDescent="0.2">
      <c r="V1315" s="45"/>
    </row>
    <row r="1316" spans="22:22" x14ac:dyDescent="0.2">
      <c r="V1316" s="45"/>
    </row>
    <row r="1317" spans="22:22" x14ac:dyDescent="0.2">
      <c r="V1317" s="45"/>
    </row>
    <row r="1318" spans="22:22" x14ac:dyDescent="0.2">
      <c r="V1318" s="45"/>
    </row>
    <row r="1319" spans="22:22" x14ac:dyDescent="0.2">
      <c r="V1319" s="45"/>
    </row>
    <row r="1320" spans="22:22" x14ac:dyDescent="0.2">
      <c r="V1320" s="45"/>
    </row>
    <row r="1321" spans="22:22" x14ac:dyDescent="0.2">
      <c r="V1321" s="45"/>
    </row>
    <row r="1322" spans="22:22" x14ac:dyDescent="0.2">
      <c r="V1322" s="45"/>
    </row>
    <row r="1323" spans="22:22" x14ac:dyDescent="0.2">
      <c r="V1323" s="45"/>
    </row>
    <row r="1324" spans="22:22" x14ac:dyDescent="0.2">
      <c r="V1324" s="45"/>
    </row>
    <row r="1325" spans="22:22" x14ac:dyDescent="0.2">
      <c r="V1325" s="45"/>
    </row>
    <row r="1326" spans="22:22" x14ac:dyDescent="0.2">
      <c r="V1326" s="45"/>
    </row>
    <row r="1327" spans="22:22" x14ac:dyDescent="0.2">
      <c r="V1327" s="45"/>
    </row>
    <row r="1328" spans="22:22" x14ac:dyDescent="0.2">
      <c r="V1328" s="45"/>
    </row>
    <row r="1329" spans="22:22" x14ac:dyDescent="0.2">
      <c r="V1329" s="45"/>
    </row>
    <row r="1330" spans="22:22" x14ac:dyDescent="0.2">
      <c r="V1330" s="45"/>
    </row>
    <row r="1331" spans="22:22" x14ac:dyDescent="0.2">
      <c r="V1331" s="45"/>
    </row>
    <row r="1332" spans="22:22" x14ac:dyDescent="0.2">
      <c r="V1332" s="45"/>
    </row>
    <row r="1333" spans="22:22" x14ac:dyDescent="0.2">
      <c r="V1333" s="45"/>
    </row>
    <row r="1334" spans="22:22" x14ac:dyDescent="0.2">
      <c r="V1334" s="45"/>
    </row>
    <row r="1335" spans="22:22" x14ac:dyDescent="0.2">
      <c r="V1335" s="45"/>
    </row>
    <row r="1336" spans="22:22" x14ac:dyDescent="0.2">
      <c r="V1336" s="45"/>
    </row>
    <row r="1337" spans="22:22" x14ac:dyDescent="0.2">
      <c r="V1337" s="45"/>
    </row>
    <row r="1338" spans="22:22" x14ac:dyDescent="0.2">
      <c r="V1338" s="45"/>
    </row>
    <row r="1339" spans="22:22" x14ac:dyDescent="0.2">
      <c r="V1339" s="45"/>
    </row>
    <row r="1340" spans="22:22" x14ac:dyDescent="0.2">
      <c r="V1340" s="45"/>
    </row>
    <row r="1341" spans="22:22" x14ac:dyDescent="0.2">
      <c r="V1341" s="45"/>
    </row>
    <row r="1342" spans="22:22" x14ac:dyDescent="0.2">
      <c r="V1342" s="45"/>
    </row>
    <row r="1343" spans="22:22" x14ac:dyDescent="0.2">
      <c r="V1343" s="45"/>
    </row>
    <row r="1344" spans="22:22" x14ac:dyDescent="0.2">
      <c r="V1344" s="45"/>
    </row>
    <row r="1345" spans="22:22" x14ac:dyDescent="0.2">
      <c r="V1345" s="45"/>
    </row>
    <row r="1346" spans="22:22" x14ac:dyDescent="0.2">
      <c r="V1346" s="45"/>
    </row>
    <row r="1347" spans="22:22" x14ac:dyDescent="0.2">
      <c r="V1347" s="45"/>
    </row>
    <row r="1348" spans="22:22" x14ac:dyDescent="0.2">
      <c r="V1348" s="45"/>
    </row>
    <row r="1349" spans="22:22" x14ac:dyDescent="0.2">
      <c r="V1349" s="45"/>
    </row>
    <row r="1350" spans="22:22" x14ac:dyDescent="0.2">
      <c r="V1350" s="45"/>
    </row>
    <row r="1351" spans="22:22" x14ac:dyDescent="0.2">
      <c r="V1351" s="45"/>
    </row>
    <row r="1352" spans="22:22" x14ac:dyDescent="0.2">
      <c r="V1352" s="45"/>
    </row>
    <row r="1353" spans="22:22" x14ac:dyDescent="0.2">
      <c r="V1353" s="45"/>
    </row>
    <row r="1354" spans="22:22" x14ac:dyDescent="0.2">
      <c r="V1354" s="45"/>
    </row>
    <row r="1355" spans="22:22" x14ac:dyDescent="0.2">
      <c r="V1355" s="45"/>
    </row>
    <row r="1356" spans="22:22" x14ac:dyDescent="0.2">
      <c r="V1356" s="45"/>
    </row>
    <row r="1357" spans="22:22" x14ac:dyDescent="0.2">
      <c r="V1357" s="45"/>
    </row>
    <row r="1358" spans="22:22" x14ac:dyDescent="0.2">
      <c r="V1358" s="45"/>
    </row>
    <row r="1359" spans="22:22" x14ac:dyDescent="0.2">
      <c r="V1359" s="45"/>
    </row>
    <row r="1360" spans="22:22" x14ac:dyDescent="0.2">
      <c r="V1360" s="45"/>
    </row>
    <row r="1361" spans="22:22" x14ac:dyDescent="0.2">
      <c r="V1361" s="45"/>
    </row>
    <row r="1362" spans="22:22" x14ac:dyDescent="0.2">
      <c r="V1362" s="45"/>
    </row>
    <row r="1363" spans="22:22" x14ac:dyDescent="0.2">
      <c r="V1363" s="45"/>
    </row>
    <row r="1364" spans="22:22" x14ac:dyDescent="0.2">
      <c r="V1364" s="45"/>
    </row>
    <row r="1365" spans="22:22" x14ac:dyDescent="0.2">
      <c r="V1365" s="45"/>
    </row>
    <row r="1366" spans="22:22" x14ac:dyDescent="0.2">
      <c r="V1366" s="45"/>
    </row>
    <row r="1367" spans="22:22" x14ac:dyDescent="0.2">
      <c r="V1367" s="45"/>
    </row>
    <row r="1368" spans="22:22" x14ac:dyDescent="0.2">
      <c r="V1368" s="45"/>
    </row>
    <row r="1369" spans="22:22" x14ac:dyDescent="0.2">
      <c r="V1369" s="45"/>
    </row>
    <row r="1370" spans="22:22" x14ac:dyDescent="0.2">
      <c r="V1370" s="45"/>
    </row>
    <row r="1371" spans="22:22" x14ac:dyDescent="0.2">
      <c r="V1371" s="45"/>
    </row>
    <row r="1372" spans="22:22" x14ac:dyDescent="0.2">
      <c r="V1372" s="45"/>
    </row>
    <row r="1373" spans="22:22" x14ac:dyDescent="0.2">
      <c r="V1373" s="45"/>
    </row>
    <row r="1374" spans="22:22" x14ac:dyDescent="0.2">
      <c r="V1374" s="45"/>
    </row>
    <row r="1375" spans="22:22" x14ac:dyDescent="0.2">
      <c r="V1375" s="45"/>
    </row>
    <row r="1376" spans="22:22" x14ac:dyDescent="0.2">
      <c r="V1376" s="45"/>
    </row>
    <row r="1377" spans="22:22" x14ac:dyDescent="0.2">
      <c r="V1377" s="45"/>
    </row>
    <row r="1378" spans="22:22" x14ac:dyDescent="0.2">
      <c r="V1378" s="45"/>
    </row>
    <row r="1379" spans="22:22" x14ac:dyDescent="0.2">
      <c r="V1379" s="45"/>
    </row>
    <row r="1380" spans="22:22" x14ac:dyDescent="0.2">
      <c r="V1380" s="45"/>
    </row>
    <row r="1381" spans="22:22" x14ac:dyDescent="0.2">
      <c r="V1381" s="45"/>
    </row>
    <row r="1382" spans="22:22" x14ac:dyDescent="0.2">
      <c r="V1382" s="45"/>
    </row>
    <row r="1383" spans="22:22" x14ac:dyDescent="0.2">
      <c r="V1383" s="45"/>
    </row>
    <row r="1384" spans="22:22" x14ac:dyDescent="0.2">
      <c r="V1384" s="45"/>
    </row>
    <row r="1385" spans="22:22" x14ac:dyDescent="0.2">
      <c r="V1385" s="45"/>
    </row>
    <row r="1386" spans="22:22" x14ac:dyDescent="0.2">
      <c r="V1386" s="45"/>
    </row>
    <row r="1387" spans="22:22" x14ac:dyDescent="0.2">
      <c r="V1387" s="45"/>
    </row>
    <row r="1388" spans="22:22" x14ac:dyDescent="0.2">
      <c r="V1388" s="45"/>
    </row>
    <row r="1389" spans="22:22" x14ac:dyDescent="0.2">
      <c r="V1389" s="45"/>
    </row>
    <row r="1390" spans="22:22" x14ac:dyDescent="0.2">
      <c r="V1390" s="45"/>
    </row>
    <row r="1391" spans="22:22" x14ac:dyDescent="0.2">
      <c r="V1391" s="45"/>
    </row>
    <row r="1392" spans="22:22" x14ac:dyDescent="0.2">
      <c r="V1392" s="45"/>
    </row>
    <row r="1393" spans="22:22" x14ac:dyDescent="0.2">
      <c r="V1393" s="45"/>
    </row>
    <row r="1394" spans="22:22" x14ac:dyDescent="0.2">
      <c r="V1394" s="45"/>
    </row>
    <row r="1395" spans="22:22" x14ac:dyDescent="0.2">
      <c r="V1395" s="45"/>
    </row>
    <row r="1396" spans="22:22" x14ac:dyDescent="0.2">
      <c r="V1396" s="45"/>
    </row>
    <row r="1397" spans="22:22" x14ac:dyDescent="0.2">
      <c r="V1397" s="45"/>
    </row>
    <row r="1398" spans="22:22" x14ac:dyDescent="0.2">
      <c r="V1398" s="45"/>
    </row>
    <row r="1399" spans="22:22" x14ac:dyDescent="0.2">
      <c r="V1399" s="45"/>
    </row>
    <row r="1400" spans="22:22" x14ac:dyDescent="0.2">
      <c r="V1400" s="45"/>
    </row>
    <row r="1401" spans="22:22" x14ac:dyDescent="0.2">
      <c r="V1401" s="45"/>
    </row>
    <row r="1402" spans="22:22" x14ac:dyDescent="0.2">
      <c r="V1402" s="45"/>
    </row>
    <row r="1403" spans="22:22" x14ac:dyDescent="0.2">
      <c r="V1403" s="45"/>
    </row>
    <row r="1404" spans="22:22" x14ac:dyDescent="0.2">
      <c r="V1404" s="45"/>
    </row>
    <row r="1405" spans="22:22" x14ac:dyDescent="0.2">
      <c r="V1405" s="45"/>
    </row>
    <row r="1406" spans="22:22" x14ac:dyDescent="0.2">
      <c r="V1406" s="45"/>
    </row>
    <row r="1407" spans="22:22" x14ac:dyDescent="0.2">
      <c r="V1407" s="45"/>
    </row>
    <row r="1408" spans="22:22" x14ac:dyDescent="0.2">
      <c r="V1408" s="45"/>
    </row>
    <row r="1409" spans="22:22" x14ac:dyDescent="0.2">
      <c r="V1409" s="45"/>
    </row>
    <row r="1410" spans="22:22" x14ac:dyDescent="0.2">
      <c r="V1410" s="45"/>
    </row>
    <row r="1411" spans="22:22" x14ac:dyDescent="0.2">
      <c r="V1411" s="45"/>
    </row>
    <row r="1412" spans="22:22" x14ac:dyDescent="0.2">
      <c r="V1412" s="45"/>
    </row>
    <row r="1413" spans="22:22" x14ac:dyDescent="0.2">
      <c r="V1413" s="45"/>
    </row>
    <row r="1414" spans="22:22" x14ac:dyDescent="0.2">
      <c r="V1414" s="45"/>
    </row>
    <row r="1415" spans="22:22" x14ac:dyDescent="0.2">
      <c r="V1415" s="45"/>
    </row>
    <row r="1416" spans="22:22" x14ac:dyDescent="0.2">
      <c r="V1416" s="45"/>
    </row>
    <row r="1417" spans="22:22" x14ac:dyDescent="0.2">
      <c r="V1417" s="45"/>
    </row>
    <row r="1418" spans="22:22" x14ac:dyDescent="0.2">
      <c r="V1418" s="45"/>
    </row>
    <row r="1419" spans="22:22" x14ac:dyDescent="0.2">
      <c r="V1419" s="45"/>
    </row>
    <row r="1420" spans="22:22" x14ac:dyDescent="0.2">
      <c r="V1420" s="45"/>
    </row>
    <row r="1421" spans="22:22" x14ac:dyDescent="0.2">
      <c r="V1421" s="45"/>
    </row>
    <row r="1422" spans="22:22" x14ac:dyDescent="0.2">
      <c r="V1422" s="45"/>
    </row>
    <row r="1423" spans="22:22" x14ac:dyDescent="0.2">
      <c r="V1423" s="45"/>
    </row>
    <row r="1424" spans="22:22" x14ac:dyDescent="0.2">
      <c r="V1424" s="45"/>
    </row>
    <row r="1425" spans="22:22" x14ac:dyDescent="0.2">
      <c r="V1425" s="45"/>
    </row>
    <row r="1426" spans="22:22" x14ac:dyDescent="0.2">
      <c r="V1426" s="45"/>
    </row>
    <row r="1427" spans="22:22" x14ac:dyDescent="0.2">
      <c r="V1427" s="45"/>
    </row>
    <row r="1428" spans="22:22" x14ac:dyDescent="0.2">
      <c r="V1428" s="45"/>
    </row>
    <row r="1429" spans="22:22" x14ac:dyDescent="0.2">
      <c r="V1429" s="45"/>
    </row>
    <row r="1430" spans="22:22" x14ac:dyDescent="0.2">
      <c r="V1430" s="45"/>
    </row>
    <row r="1431" spans="22:22" x14ac:dyDescent="0.2">
      <c r="V1431" s="45"/>
    </row>
    <row r="1432" spans="22:22" x14ac:dyDescent="0.2">
      <c r="V1432" s="45"/>
    </row>
    <row r="1433" spans="22:22" x14ac:dyDescent="0.2">
      <c r="V1433" s="45"/>
    </row>
    <row r="1434" spans="22:22" x14ac:dyDescent="0.2">
      <c r="V1434" s="45"/>
    </row>
    <row r="1435" spans="22:22" x14ac:dyDescent="0.2">
      <c r="V1435" s="45"/>
    </row>
    <row r="1436" spans="22:22" x14ac:dyDescent="0.2">
      <c r="V1436" s="45"/>
    </row>
    <row r="1437" spans="22:22" x14ac:dyDescent="0.2">
      <c r="V1437" s="45"/>
    </row>
    <row r="1438" spans="22:22" x14ac:dyDescent="0.2">
      <c r="V1438" s="45"/>
    </row>
    <row r="1439" spans="22:22" x14ac:dyDescent="0.2">
      <c r="V1439" s="45"/>
    </row>
    <row r="1440" spans="22:22" x14ac:dyDescent="0.2">
      <c r="V1440" s="45"/>
    </row>
    <row r="1441" spans="22:22" x14ac:dyDescent="0.2">
      <c r="V1441" s="45"/>
    </row>
    <row r="1442" spans="22:22" x14ac:dyDescent="0.2">
      <c r="V1442" s="45"/>
    </row>
    <row r="1443" spans="22:22" x14ac:dyDescent="0.2">
      <c r="V1443" s="45"/>
    </row>
    <row r="1444" spans="22:22" x14ac:dyDescent="0.2">
      <c r="V1444" s="45"/>
    </row>
    <row r="1445" spans="22:22" x14ac:dyDescent="0.2">
      <c r="V1445" s="45"/>
    </row>
    <row r="1446" spans="22:22" x14ac:dyDescent="0.2">
      <c r="V1446" s="45"/>
    </row>
    <row r="1447" spans="22:22" x14ac:dyDescent="0.2">
      <c r="V1447" s="45"/>
    </row>
    <row r="1448" spans="22:22" x14ac:dyDescent="0.2">
      <c r="V1448" s="45"/>
    </row>
    <row r="1449" spans="22:22" x14ac:dyDescent="0.2">
      <c r="V1449" s="45"/>
    </row>
    <row r="1450" spans="22:22" x14ac:dyDescent="0.2">
      <c r="V1450" s="45"/>
    </row>
    <row r="1451" spans="22:22" x14ac:dyDescent="0.2">
      <c r="V1451" s="45"/>
    </row>
    <row r="1452" spans="22:22" x14ac:dyDescent="0.2">
      <c r="V1452" s="45"/>
    </row>
    <row r="1453" spans="22:22" x14ac:dyDescent="0.2">
      <c r="V1453" s="45"/>
    </row>
    <row r="1454" spans="22:22" x14ac:dyDescent="0.2">
      <c r="V1454" s="45"/>
    </row>
    <row r="1455" spans="22:22" x14ac:dyDescent="0.2">
      <c r="V1455" s="45"/>
    </row>
    <row r="1456" spans="22:22" x14ac:dyDescent="0.2">
      <c r="V1456" s="45"/>
    </row>
    <row r="1457" spans="22:22" x14ac:dyDescent="0.2">
      <c r="V1457" s="45"/>
    </row>
    <row r="1458" spans="22:22" x14ac:dyDescent="0.2">
      <c r="V1458" s="45"/>
    </row>
    <row r="1459" spans="22:22" x14ac:dyDescent="0.2">
      <c r="V1459" s="45"/>
    </row>
    <row r="1460" spans="22:22" x14ac:dyDescent="0.2">
      <c r="V1460" s="45"/>
    </row>
    <row r="1461" spans="22:22" x14ac:dyDescent="0.2">
      <c r="V1461" s="45"/>
    </row>
    <row r="1462" spans="22:22" x14ac:dyDescent="0.2">
      <c r="V1462" s="45"/>
    </row>
    <row r="1463" spans="22:22" x14ac:dyDescent="0.2">
      <c r="V1463" s="45"/>
    </row>
    <row r="1464" spans="22:22" x14ac:dyDescent="0.2">
      <c r="V1464" s="45"/>
    </row>
    <row r="1465" spans="22:22" x14ac:dyDescent="0.2">
      <c r="V1465" s="45"/>
    </row>
    <row r="1466" spans="22:22" x14ac:dyDescent="0.2">
      <c r="V1466" s="45"/>
    </row>
    <row r="1467" spans="22:22" x14ac:dyDescent="0.2">
      <c r="V1467" s="45"/>
    </row>
  </sheetData>
  <mergeCells count="6">
    <mergeCell ref="F5:J5"/>
    <mergeCell ref="K5:O5"/>
    <mergeCell ref="P5:V5"/>
    <mergeCell ref="A9:A16"/>
    <mergeCell ref="C9:C16"/>
    <mergeCell ref="D9:D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467"/>
  <sheetViews>
    <sheetView topLeftCell="C1" zoomScale="80" zoomScaleNormal="80" workbookViewId="0">
      <selection activeCell="P24" sqref="P24"/>
    </sheetView>
  </sheetViews>
  <sheetFormatPr defaultColWidth="10" defaultRowHeight="12.75" x14ac:dyDescent="0.2"/>
  <cols>
    <col min="1" max="1" width="27.42578125" style="3" customWidth="1"/>
    <col min="2" max="2" width="12.140625" style="3" customWidth="1"/>
    <col min="3" max="3" width="10.5703125" style="4" customWidth="1"/>
    <col min="4" max="5" width="10.42578125" style="5" customWidth="1"/>
    <col min="6" max="6" width="10.140625" style="3" bestFit="1" customWidth="1"/>
    <col min="7" max="7" width="9.140625" style="3" bestFit="1" customWidth="1"/>
    <col min="8" max="8" width="9.5703125" style="3" customWidth="1"/>
    <col min="9" max="9" width="10" style="3" bestFit="1" customWidth="1"/>
    <col min="10" max="10" width="9.5703125" style="3" customWidth="1"/>
    <col min="11" max="11" width="10.140625" style="3" bestFit="1" customWidth="1"/>
    <col min="12" max="12" width="9.85546875" style="3" customWidth="1"/>
    <col min="13" max="13" width="10.140625" style="3" bestFit="1" customWidth="1"/>
    <col min="14" max="15" width="10.85546875" style="3" customWidth="1"/>
    <col min="16" max="16" width="11" style="3" customWidth="1"/>
    <col min="17" max="17" width="9.42578125" style="3" bestFit="1" customWidth="1"/>
    <col min="18" max="18" width="9.5703125" style="3" customWidth="1"/>
    <col min="19" max="19" width="10.5703125" style="3" bestFit="1" customWidth="1"/>
    <col min="20" max="20" width="10.7109375" style="3" customWidth="1"/>
    <col min="21" max="21" width="8.42578125" style="3" bestFit="1" customWidth="1"/>
    <col min="22" max="22" width="10.28515625" style="3" customWidth="1"/>
    <col min="23" max="16384" width="10" style="3"/>
  </cols>
  <sheetData>
    <row r="2" spans="1:28" ht="15.6" x14ac:dyDescent="0.35">
      <c r="A2" s="1" t="s">
        <v>123</v>
      </c>
      <c r="B2" s="1"/>
      <c r="C2" s="2"/>
      <c r="D2" s="2"/>
      <c r="E2" s="2"/>
    </row>
    <row r="3" spans="1:28" ht="12.6" x14ac:dyDescent="0.25">
      <c r="E3" s="6"/>
    </row>
    <row r="4" spans="1:28" ht="13.5" thickBot="1" x14ac:dyDescent="0.35">
      <c r="C4" s="7"/>
      <c r="D4" s="8"/>
      <c r="E4" s="8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8" s="15" customFormat="1" ht="18" customHeight="1" x14ac:dyDescent="0.35">
      <c r="A5" s="11"/>
      <c r="B5" s="11"/>
      <c r="C5" s="12"/>
      <c r="D5" s="13" t="s">
        <v>0</v>
      </c>
      <c r="E5" s="14"/>
      <c r="F5" s="175" t="s">
        <v>1</v>
      </c>
      <c r="G5" s="176"/>
      <c r="H5" s="176"/>
      <c r="I5" s="176"/>
      <c r="J5" s="177"/>
      <c r="K5" s="172" t="s">
        <v>2</v>
      </c>
      <c r="L5" s="190"/>
      <c r="M5" s="190"/>
      <c r="N5" s="190"/>
      <c r="O5" s="190"/>
      <c r="P5" s="172" t="s">
        <v>3</v>
      </c>
      <c r="Q5" s="191"/>
      <c r="R5" s="191"/>
      <c r="S5" s="191"/>
      <c r="T5" s="191"/>
      <c r="U5" s="191"/>
      <c r="V5" s="192"/>
    </row>
    <row r="6" spans="1:28" s="24" customFormat="1" ht="135.75" customHeight="1" thickBot="1" x14ac:dyDescent="0.3">
      <c r="A6" s="16" t="s">
        <v>4</v>
      </c>
      <c r="B6" s="16" t="s">
        <v>5</v>
      </c>
      <c r="C6" s="17" t="s">
        <v>6</v>
      </c>
      <c r="D6" s="18" t="s">
        <v>7</v>
      </c>
      <c r="E6" s="19" t="s">
        <v>8</v>
      </c>
      <c r="F6" s="20" t="s">
        <v>9</v>
      </c>
      <c r="G6" s="20" t="s">
        <v>10</v>
      </c>
      <c r="H6" s="20" t="s">
        <v>11</v>
      </c>
      <c r="I6" s="20" t="s">
        <v>12</v>
      </c>
      <c r="J6" s="21" t="s">
        <v>13</v>
      </c>
      <c r="K6" s="22" t="s">
        <v>14</v>
      </c>
      <c r="L6" s="20" t="s">
        <v>15</v>
      </c>
      <c r="M6" s="20" t="s">
        <v>16</v>
      </c>
      <c r="N6" s="20" t="s">
        <v>17</v>
      </c>
      <c r="O6" s="20" t="s">
        <v>18</v>
      </c>
      <c r="P6" s="23" t="s">
        <v>19</v>
      </c>
      <c r="Q6" s="20" t="s">
        <v>20</v>
      </c>
      <c r="R6" s="20" t="s">
        <v>21</v>
      </c>
      <c r="S6" s="20" t="s">
        <v>22</v>
      </c>
      <c r="T6" s="20" t="s">
        <v>23</v>
      </c>
      <c r="U6" s="20" t="s">
        <v>24</v>
      </c>
      <c r="V6" s="21" t="s">
        <v>25</v>
      </c>
    </row>
    <row r="7" spans="1:28" s="24" customFormat="1" ht="3.75" hidden="1" customHeight="1" x14ac:dyDescent="0.3">
      <c r="A7" s="25"/>
      <c r="B7" s="25"/>
      <c r="C7" s="26"/>
      <c r="D7" s="27"/>
      <c r="E7" s="27"/>
      <c r="F7" s="28"/>
      <c r="G7" s="29"/>
      <c r="H7" s="29"/>
      <c r="I7" s="29"/>
      <c r="J7" s="30"/>
      <c r="K7" s="29"/>
      <c r="L7" s="29"/>
      <c r="M7" s="29"/>
      <c r="N7" s="29"/>
      <c r="O7" s="29"/>
      <c r="P7" s="29"/>
      <c r="Q7" s="29"/>
      <c r="R7" s="29"/>
      <c r="S7" s="29"/>
      <c r="T7" s="29"/>
      <c r="U7" s="31"/>
      <c r="V7" s="32"/>
    </row>
    <row r="8" spans="1:28" ht="13.5" thickBot="1" x14ac:dyDescent="0.25">
      <c r="A8" s="53"/>
      <c r="B8" s="34" t="s">
        <v>26</v>
      </c>
      <c r="C8" s="55"/>
      <c r="D8" s="60"/>
      <c r="E8" s="163">
        <v>41980</v>
      </c>
      <c r="F8" s="42">
        <v>42000</v>
      </c>
      <c r="G8" s="42">
        <v>42010</v>
      </c>
      <c r="H8" s="42">
        <v>42015</v>
      </c>
      <c r="I8" s="42">
        <v>42032</v>
      </c>
      <c r="J8" s="42">
        <v>42036</v>
      </c>
      <c r="K8" s="42">
        <v>42077</v>
      </c>
      <c r="L8" s="42">
        <v>42107</v>
      </c>
      <c r="M8" s="42">
        <v>42124</v>
      </c>
      <c r="N8" s="42">
        <v>42133</v>
      </c>
      <c r="O8" s="42">
        <v>42153</v>
      </c>
      <c r="P8" s="42">
        <v>42163</v>
      </c>
      <c r="Q8" s="42">
        <v>42215</v>
      </c>
      <c r="R8" s="42">
        <v>42225</v>
      </c>
      <c r="S8" s="42">
        <v>42235</v>
      </c>
      <c r="T8" s="42">
        <v>42253</v>
      </c>
      <c r="U8" s="43" t="s">
        <v>107</v>
      </c>
      <c r="V8" s="46">
        <v>42618</v>
      </c>
    </row>
    <row r="9" spans="1:28" x14ac:dyDescent="0.2">
      <c r="A9" s="178" t="s">
        <v>123</v>
      </c>
      <c r="B9" s="40"/>
      <c r="C9" s="193" t="s">
        <v>102</v>
      </c>
      <c r="D9" s="180" t="s">
        <v>29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39"/>
      <c r="V9" s="163"/>
      <c r="W9" s="45"/>
    </row>
    <row r="10" spans="1:28" x14ac:dyDescent="0.2">
      <c r="A10" s="178"/>
      <c r="B10" s="40"/>
      <c r="C10" s="193"/>
      <c r="D10" s="180"/>
      <c r="W10" s="15"/>
      <c r="X10" s="15"/>
      <c r="Y10" s="15"/>
      <c r="Z10" s="15"/>
      <c r="AA10" s="15"/>
      <c r="AB10" s="15"/>
    </row>
    <row r="11" spans="1:28" x14ac:dyDescent="0.2">
      <c r="A11" s="178"/>
      <c r="B11" s="40"/>
      <c r="C11" s="193"/>
      <c r="D11" s="180"/>
      <c r="E11" s="41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3"/>
      <c r="V11" s="46"/>
    </row>
    <row r="12" spans="1:28" x14ac:dyDescent="0.2">
      <c r="A12" s="178"/>
      <c r="B12" s="47"/>
      <c r="C12" s="193"/>
      <c r="D12" s="180"/>
      <c r="E12" s="48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3"/>
      <c r="V12" s="46"/>
    </row>
    <row r="13" spans="1:28" x14ac:dyDescent="0.2">
      <c r="A13" s="178"/>
      <c r="B13" s="40"/>
      <c r="C13" s="193"/>
      <c r="D13" s="180"/>
      <c r="E13" s="41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3"/>
      <c r="V13" s="46"/>
    </row>
    <row r="14" spans="1:28" x14ac:dyDescent="0.2">
      <c r="A14" s="178"/>
      <c r="B14" s="40"/>
      <c r="C14" s="193"/>
      <c r="D14" s="180"/>
      <c r="E14" s="4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3"/>
      <c r="V14" s="46"/>
    </row>
    <row r="15" spans="1:28" x14ac:dyDescent="0.2">
      <c r="A15" s="178"/>
      <c r="B15" s="40"/>
      <c r="C15" s="193"/>
      <c r="D15" s="180"/>
      <c r="E15" s="41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3"/>
      <c r="V15" s="46"/>
    </row>
    <row r="16" spans="1:28" x14ac:dyDescent="0.2">
      <c r="A16" s="178"/>
      <c r="B16" s="40"/>
      <c r="C16" s="193"/>
      <c r="D16" s="180"/>
      <c r="E16" s="41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3"/>
      <c r="V16" s="46"/>
    </row>
    <row r="17" spans="1:22" ht="12.6" x14ac:dyDescent="0.25">
      <c r="A17" s="54"/>
      <c r="B17" s="40" t="s">
        <v>28</v>
      </c>
      <c r="C17" s="56"/>
      <c r="D17" s="61"/>
      <c r="E17" s="4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3"/>
      <c r="V17" s="46"/>
    </row>
    <row r="18" spans="1:22" ht="12.6" x14ac:dyDescent="0.25">
      <c r="F18" s="45"/>
      <c r="G18" s="45"/>
      <c r="H18" s="45"/>
      <c r="I18" s="45"/>
      <c r="J18" s="52"/>
      <c r="K18" s="45"/>
      <c r="L18" s="45"/>
      <c r="M18" s="45"/>
      <c r="N18" s="45"/>
      <c r="O18" s="45"/>
      <c r="P18" s="45"/>
      <c r="Q18" s="45"/>
      <c r="R18" s="45"/>
      <c r="S18" s="45"/>
      <c r="T18" s="45"/>
      <c r="V18" s="45"/>
    </row>
    <row r="19" spans="1:22" ht="12.6" x14ac:dyDescent="0.25"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V19" s="45"/>
    </row>
    <row r="20" spans="1:22" ht="12.6" x14ac:dyDescent="0.25"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V20" s="45"/>
    </row>
    <row r="21" spans="1:22" ht="12.6" x14ac:dyDescent="0.25"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V21" s="45"/>
    </row>
    <row r="22" spans="1:22" ht="12.6" x14ac:dyDescent="0.25"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V22" s="45"/>
    </row>
    <row r="23" spans="1:22" ht="12.6" x14ac:dyDescent="0.25"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V23" s="45"/>
    </row>
    <row r="24" spans="1:22" ht="12.6" x14ac:dyDescent="0.25"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V24" s="45"/>
    </row>
    <row r="25" spans="1:22" ht="12.6" x14ac:dyDescent="0.25"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V25" s="45"/>
    </row>
    <row r="26" spans="1:22" x14ac:dyDescent="0.2"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V26" s="45"/>
    </row>
    <row r="27" spans="1:22" x14ac:dyDescent="0.2"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V27" s="45"/>
    </row>
    <row r="28" spans="1:22" x14ac:dyDescent="0.2"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V28" s="45"/>
    </row>
    <row r="29" spans="1:22" x14ac:dyDescent="0.2"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V29" s="45"/>
    </row>
    <row r="30" spans="1:22" x14ac:dyDescent="0.2"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V30" s="45"/>
    </row>
    <row r="31" spans="1:22" x14ac:dyDescent="0.2"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V31" s="45"/>
    </row>
    <row r="32" spans="1:22" x14ac:dyDescent="0.2"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V32" s="45"/>
    </row>
    <row r="33" spans="6:22" x14ac:dyDescent="0.2"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V33" s="45"/>
    </row>
    <row r="34" spans="6:22" x14ac:dyDescent="0.2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V34" s="45"/>
    </row>
    <row r="35" spans="6:22" x14ac:dyDescent="0.2"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V35" s="45"/>
    </row>
    <row r="36" spans="6:22" x14ac:dyDescent="0.2"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V36" s="45"/>
    </row>
    <row r="37" spans="6:22" x14ac:dyDescent="0.2"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V37" s="45"/>
    </row>
    <row r="38" spans="6:22" x14ac:dyDescent="0.2"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V38" s="45"/>
    </row>
    <row r="39" spans="6:22" x14ac:dyDescent="0.2"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V39" s="45"/>
    </row>
    <row r="40" spans="6:22" x14ac:dyDescent="0.2"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V40" s="45"/>
    </row>
    <row r="41" spans="6:22" x14ac:dyDescent="0.2"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V41" s="45"/>
    </row>
    <row r="42" spans="6:22" x14ac:dyDescent="0.2"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V42" s="45"/>
    </row>
    <row r="43" spans="6:22" x14ac:dyDescent="0.2"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V43" s="45"/>
    </row>
    <row r="44" spans="6:22" x14ac:dyDescent="0.2"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V44" s="45"/>
    </row>
    <row r="45" spans="6:22" x14ac:dyDescent="0.2"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V45" s="45"/>
    </row>
    <row r="46" spans="6:22" x14ac:dyDescent="0.2"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V46" s="45"/>
    </row>
    <row r="47" spans="6:22" x14ac:dyDescent="0.2"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V47" s="45"/>
    </row>
    <row r="48" spans="6:22" x14ac:dyDescent="0.2"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V48" s="45"/>
    </row>
    <row r="49" spans="6:22" x14ac:dyDescent="0.2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V49" s="45"/>
    </row>
    <row r="50" spans="6:22" x14ac:dyDescent="0.2"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V50" s="45"/>
    </row>
    <row r="51" spans="6:22" x14ac:dyDescent="0.2"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V51" s="45"/>
    </row>
    <row r="52" spans="6:22" x14ac:dyDescent="0.2"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V52" s="45"/>
    </row>
    <row r="53" spans="6:22" x14ac:dyDescent="0.2"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V53" s="45"/>
    </row>
    <row r="54" spans="6:22" x14ac:dyDescent="0.2"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V54" s="45"/>
    </row>
    <row r="55" spans="6:22" x14ac:dyDescent="0.2"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V55" s="45"/>
    </row>
    <row r="56" spans="6:22" x14ac:dyDescent="0.2"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V56" s="45"/>
    </row>
    <row r="57" spans="6:22" x14ac:dyDescent="0.2"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V57" s="45"/>
    </row>
    <row r="58" spans="6:22" x14ac:dyDescent="0.2"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V58" s="45"/>
    </row>
    <row r="59" spans="6:22" x14ac:dyDescent="0.2"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V59" s="45"/>
    </row>
    <row r="60" spans="6:22" x14ac:dyDescent="0.2"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V60" s="45"/>
    </row>
    <row r="61" spans="6:22" x14ac:dyDescent="0.2"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V61" s="45"/>
    </row>
    <row r="62" spans="6:22" x14ac:dyDescent="0.2"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V62" s="45"/>
    </row>
    <row r="63" spans="6:22" x14ac:dyDescent="0.2"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V63" s="45"/>
    </row>
    <row r="64" spans="6:22" x14ac:dyDescent="0.2"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V64" s="45"/>
    </row>
    <row r="65" spans="6:22" x14ac:dyDescent="0.2"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V65" s="45"/>
    </row>
    <row r="66" spans="6:22" x14ac:dyDescent="0.2"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V66" s="45"/>
    </row>
    <row r="67" spans="6:22" x14ac:dyDescent="0.2"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V67" s="45"/>
    </row>
    <row r="68" spans="6:22" x14ac:dyDescent="0.2"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V68" s="45"/>
    </row>
    <row r="69" spans="6:22" x14ac:dyDescent="0.2"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V69" s="45"/>
    </row>
    <row r="70" spans="6:22" x14ac:dyDescent="0.2"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V70" s="45"/>
    </row>
    <row r="71" spans="6:22" x14ac:dyDescent="0.2"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V71" s="45"/>
    </row>
    <row r="72" spans="6:22" x14ac:dyDescent="0.2"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V72" s="45"/>
    </row>
    <row r="73" spans="6:22" x14ac:dyDescent="0.2"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V73" s="45"/>
    </row>
    <row r="74" spans="6:22" x14ac:dyDescent="0.2"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V74" s="45"/>
    </row>
    <row r="75" spans="6:22" x14ac:dyDescent="0.2"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V75" s="45"/>
    </row>
    <row r="76" spans="6:22" x14ac:dyDescent="0.2"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V76" s="45"/>
    </row>
    <row r="77" spans="6:22" x14ac:dyDescent="0.2"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V77" s="45"/>
    </row>
    <row r="78" spans="6:22" x14ac:dyDescent="0.2"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V78" s="45"/>
    </row>
    <row r="79" spans="6:22" x14ac:dyDescent="0.2"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V79" s="45"/>
    </row>
    <row r="80" spans="6:22" x14ac:dyDescent="0.2"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V80" s="45"/>
    </row>
    <row r="81" spans="6:22" x14ac:dyDescent="0.2"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V81" s="45"/>
    </row>
    <row r="82" spans="6:22" x14ac:dyDescent="0.2"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V82" s="45"/>
    </row>
    <row r="83" spans="6:22" x14ac:dyDescent="0.2"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V83" s="45"/>
    </row>
    <row r="84" spans="6:22" x14ac:dyDescent="0.2"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V84" s="45"/>
    </row>
    <row r="85" spans="6:22" x14ac:dyDescent="0.2"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V85" s="45"/>
    </row>
    <row r="86" spans="6:22" x14ac:dyDescent="0.2"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V86" s="45"/>
    </row>
    <row r="87" spans="6:22" x14ac:dyDescent="0.2"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V87" s="45"/>
    </row>
    <row r="88" spans="6:22" x14ac:dyDescent="0.2"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V88" s="45"/>
    </row>
    <row r="89" spans="6:22" x14ac:dyDescent="0.2"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V89" s="45"/>
    </row>
    <row r="90" spans="6:22" x14ac:dyDescent="0.2"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V90" s="45"/>
    </row>
    <row r="91" spans="6:22" x14ac:dyDescent="0.2"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V91" s="45"/>
    </row>
    <row r="92" spans="6:22" x14ac:dyDescent="0.2"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V92" s="45"/>
    </row>
    <row r="93" spans="6:22" x14ac:dyDescent="0.2"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V93" s="45"/>
    </row>
    <row r="94" spans="6:22" x14ac:dyDescent="0.2"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V94" s="45"/>
    </row>
    <row r="95" spans="6:22" x14ac:dyDescent="0.2"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V95" s="45"/>
    </row>
    <row r="96" spans="6:22" x14ac:dyDescent="0.2"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V96" s="45"/>
    </row>
    <row r="97" spans="6:22" x14ac:dyDescent="0.2"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V97" s="45"/>
    </row>
    <row r="98" spans="6:22" x14ac:dyDescent="0.2"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V98" s="45"/>
    </row>
    <row r="99" spans="6:22" x14ac:dyDescent="0.2"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V99" s="45"/>
    </row>
    <row r="100" spans="6:22" x14ac:dyDescent="0.2"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V100" s="45"/>
    </row>
    <row r="101" spans="6:22" x14ac:dyDescent="0.2"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V101" s="45"/>
    </row>
    <row r="102" spans="6:22" x14ac:dyDescent="0.2"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V102" s="45"/>
    </row>
    <row r="103" spans="6:22" x14ac:dyDescent="0.2"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V103" s="45"/>
    </row>
    <row r="104" spans="6:22" x14ac:dyDescent="0.2"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V104" s="45"/>
    </row>
    <row r="105" spans="6:22" x14ac:dyDescent="0.2"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V105" s="45"/>
    </row>
    <row r="106" spans="6:22" x14ac:dyDescent="0.2"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V106" s="45"/>
    </row>
    <row r="107" spans="6:22" x14ac:dyDescent="0.2"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V107" s="45"/>
    </row>
    <row r="108" spans="6:22" x14ac:dyDescent="0.2"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V108" s="45"/>
    </row>
    <row r="109" spans="6:22" x14ac:dyDescent="0.2"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V109" s="45"/>
    </row>
    <row r="110" spans="6:22" x14ac:dyDescent="0.2"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V110" s="45"/>
    </row>
    <row r="111" spans="6:22" x14ac:dyDescent="0.2"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V111" s="45"/>
    </row>
    <row r="112" spans="6:22" x14ac:dyDescent="0.2"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V112" s="45"/>
    </row>
    <row r="113" spans="6:22" x14ac:dyDescent="0.2"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V113" s="45"/>
    </row>
    <row r="114" spans="6:22" x14ac:dyDescent="0.2"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V114" s="45"/>
    </row>
    <row r="115" spans="6:22" x14ac:dyDescent="0.2"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V115" s="45"/>
    </row>
    <row r="116" spans="6:22" x14ac:dyDescent="0.2"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V116" s="45"/>
    </row>
    <row r="117" spans="6:22" x14ac:dyDescent="0.2"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V117" s="45"/>
    </row>
    <row r="118" spans="6:22" x14ac:dyDescent="0.2"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V118" s="45"/>
    </row>
    <row r="119" spans="6:22" x14ac:dyDescent="0.2"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V119" s="45"/>
    </row>
    <row r="120" spans="6:22" x14ac:dyDescent="0.2"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V120" s="45"/>
    </row>
    <row r="121" spans="6:22" x14ac:dyDescent="0.2"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V121" s="45"/>
    </row>
    <row r="122" spans="6:22" x14ac:dyDescent="0.2"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V122" s="45"/>
    </row>
    <row r="123" spans="6:22" x14ac:dyDescent="0.2"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V123" s="45"/>
    </row>
    <row r="124" spans="6:22" x14ac:dyDescent="0.2"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V124" s="45"/>
    </row>
    <row r="125" spans="6:22" x14ac:dyDescent="0.2"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V125" s="45"/>
    </row>
    <row r="126" spans="6:22" x14ac:dyDescent="0.2"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V126" s="45"/>
    </row>
    <row r="127" spans="6:22" x14ac:dyDescent="0.2"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V127" s="45"/>
    </row>
    <row r="128" spans="6:22" x14ac:dyDescent="0.2"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V128" s="45"/>
    </row>
    <row r="129" spans="6:22" x14ac:dyDescent="0.2"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V129" s="45"/>
    </row>
    <row r="130" spans="6:22" x14ac:dyDescent="0.2"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V130" s="45"/>
    </row>
    <row r="131" spans="6:22" x14ac:dyDescent="0.2"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V131" s="45"/>
    </row>
    <row r="132" spans="6:22" x14ac:dyDescent="0.2"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V132" s="45"/>
    </row>
    <row r="133" spans="6:22" x14ac:dyDescent="0.2"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V133" s="45"/>
    </row>
    <row r="134" spans="6:22" x14ac:dyDescent="0.2"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V134" s="45"/>
    </row>
    <row r="135" spans="6:22" x14ac:dyDescent="0.2"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V135" s="45"/>
    </row>
    <row r="136" spans="6:22" x14ac:dyDescent="0.2"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V136" s="45"/>
    </row>
    <row r="137" spans="6:22" x14ac:dyDescent="0.2"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V137" s="45"/>
    </row>
    <row r="138" spans="6:22" x14ac:dyDescent="0.2"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V138" s="45"/>
    </row>
    <row r="139" spans="6:22" x14ac:dyDescent="0.2"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V139" s="45"/>
    </row>
    <row r="140" spans="6:22" x14ac:dyDescent="0.2"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V140" s="45"/>
    </row>
    <row r="141" spans="6:22" x14ac:dyDescent="0.2"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V141" s="45"/>
    </row>
    <row r="142" spans="6:22" x14ac:dyDescent="0.2"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V142" s="45"/>
    </row>
    <row r="143" spans="6:22" x14ac:dyDescent="0.2"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V143" s="45"/>
    </row>
    <row r="144" spans="6:22" x14ac:dyDescent="0.2"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V144" s="45"/>
    </row>
    <row r="145" spans="6:22" x14ac:dyDescent="0.2"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V145" s="45"/>
    </row>
    <row r="146" spans="6:22" x14ac:dyDescent="0.2"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V146" s="45"/>
    </row>
    <row r="147" spans="6:22" x14ac:dyDescent="0.2"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V147" s="45"/>
    </row>
    <row r="148" spans="6:22" x14ac:dyDescent="0.2"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V148" s="45"/>
    </row>
    <row r="149" spans="6:22" x14ac:dyDescent="0.2"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V149" s="45"/>
    </row>
    <row r="150" spans="6:22" x14ac:dyDescent="0.2"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V150" s="45"/>
    </row>
    <row r="151" spans="6:22" x14ac:dyDescent="0.2"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V151" s="45"/>
    </row>
    <row r="152" spans="6:22" x14ac:dyDescent="0.2"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V152" s="45"/>
    </row>
    <row r="153" spans="6:22" x14ac:dyDescent="0.2"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V153" s="45"/>
    </row>
    <row r="154" spans="6:22" x14ac:dyDescent="0.2"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V154" s="45"/>
    </row>
    <row r="155" spans="6:22" x14ac:dyDescent="0.2"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V155" s="45"/>
    </row>
    <row r="156" spans="6:22" x14ac:dyDescent="0.2"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V156" s="45"/>
    </row>
    <row r="157" spans="6:22" x14ac:dyDescent="0.2"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V157" s="45"/>
    </row>
    <row r="158" spans="6:22" x14ac:dyDescent="0.2"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V158" s="45"/>
    </row>
    <row r="159" spans="6:22" x14ac:dyDescent="0.2"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V159" s="45"/>
    </row>
    <row r="160" spans="6:22" x14ac:dyDescent="0.2"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V160" s="45"/>
    </row>
    <row r="161" spans="6:22" x14ac:dyDescent="0.2"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V161" s="45"/>
    </row>
    <row r="162" spans="6:22" x14ac:dyDescent="0.2"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V162" s="45"/>
    </row>
    <row r="163" spans="6:22" x14ac:dyDescent="0.2"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V163" s="45"/>
    </row>
    <row r="164" spans="6:22" x14ac:dyDescent="0.2"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V164" s="45"/>
    </row>
    <row r="165" spans="6:22" x14ac:dyDescent="0.2"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V165" s="45"/>
    </row>
    <row r="166" spans="6:22" x14ac:dyDescent="0.2"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V166" s="45"/>
    </row>
    <row r="167" spans="6:22" x14ac:dyDescent="0.2"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V167" s="45"/>
    </row>
    <row r="168" spans="6:22" x14ac:dyDescent="0.2"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V168" s="45"/>
    </row>
    <row r="169" spans="6:22" x14ac:dyDescent="0.2"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V169" s="45"/>
    </row>
    <row r="170" spans="6:22" x14ac:dyDescent="0.2"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V170" s="45"/>
    </row>
    <row r="171" spans="6:22" x14ac:dyDescent="0.2"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V171" s="45"/>
    </row>
    <row r="172" spans="6:22" x14ac:dyDescent="0.2"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V172" s="45"/>
    </row>
    <row r="173" spans="6:22" x14ac:dyDescent="0.2"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V173" s="45"/>
    </row>
    <row r="174" spans="6:22" x14ac:dyDescent="0.2"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V174" s="45"/>
    </row>
    <row r="175" spans="6:22" x14ac:dyDescent="0.2"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V175" s="45"/>
    </row>
    <row r="176" spans="6:22" x14ac:dyDescent="0.2"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V176" s="45"/>
    </row>
    <row r="177" spans="6:22" x14ac:dyDescent="0.2"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V177" s="45"/>
    </row>
    <row r="178" spans="6:22" x14ac:dyDescent="0.2"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V178" s="45"/>
    </row>
    <row r="179" spans="6:22" x14ac:dyDescent="0.2"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V179" s="45"/>
    </row>
    <row r="180" spans="6:22" x14ac:dyDescent="0.2"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V180" s="45"/>
    </row>
    <row r="181" spans="6:22" x14ac:dyDescent="0.2"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V181" s="45"/>
    </row>
    <row r="182" spans="6:22" x14ac:dyDescent="0.2"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V182" s="45"/>
    </row>
    <row r="183" spans="6:22" x14ac:dyDescent="0.2"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V183" s="45"/>
    </row>
    <row r="184" spans="6:22" x14ac:dyDescent="0.2"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V184" s="45"/>
    </row>
    <row r="185" spans="6:22" x14ac:dyDescent="0.2"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V185" s="45"/>
    </row>
    <row r="186" spans="6:22" x14ac:dyDescent="0.2"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V186" s="45"/>
    </row>
    <row r="187" spans="6:22" x14ac:dyDescent="0.2"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V187" s="45"/>
    </row>
    <row r="188" spans="6:22" x14ac:dyDescent="0.2"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V188" s="45"/>
    </row>
    <row r="189" spans="6:22" x14ac:dyDescent="0.2"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V189" s="45"/>
    </row>
    <row r="190" spans="6:22" x14ac:dyDescent="0.2"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V190" s="45"/>
    </row>
    <row r="191" spans="6:22" x14ac:dyDescent="0.2"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V191" s="45"/>
    </row>
    <row r="192" spans="6:22" x14ac:dyDescent="0.2"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V192" s="45"/>
    </row>
    <row r="193" spans="6:22" x14ac:dyDescent="0.2"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V193" s="45"/>
    </row>
    <row r="194" spans="6:22" x14ac:dyDescent="0.2"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V194" s="45"/>
    </row>
    <row r="195" spans="6:22" x14ac:dyDescent="0.2"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V195" s="45"/>
    </row>
    <row r="196" spans="6:22" x14ac:dyDescent="0.2"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V196" s="45"/>
    </row>
    <row r="197" spans="6:22" x14ac:dyDescent="0.2"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V197" s="45"/>
    </row>
    <row r="198" spans="6:22" x14ac:dyDescent="0.2"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V198" s="45"/>
    </row>
    <row r="199" spans="6:22" x14ac:dyDescent="0.2"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V199" s="45"/>
    </row>
    <row r="200" spans="6:22" x14ac:dyDescent="0.2"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V200" s="45"/>
    </row>
    <row r="201" spans="6:22" x14ac:dyDescent="0.2"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V201" s="45"/>
    </row>
    <row r="202" spans="6:22" x14ac:dyDescent="0.2"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V202" s="45"/>
    </row>
    <row r="203" spans="6:22" x14ac:dyDescent="0.2"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V203" s="45"/>
    </row>
    <row r="204" spans="6:22" x14ac:dyDescent="0.2"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V204" s="45"/>
    </row>
    <row r="205" spans="6:22" x14ac:dyDescent="0.2"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V205" s="45"/>
    </row>
    <row r="206" spans="6:22" x14ac:dyDescent="0.2"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V206" s="45"/>
    </row>
    <row r="207" spans="6:22" x14ac:dyDescent="0.2"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V207" s="45"/>
    </row>
    <row r="208" spans="6:22" x14ac:dyDescent="0.2"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V208" s="45"/>
    </row>
    <row r="209" spans="6:22" x14ac:dyDescent="0.2"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V209" s="45"/>
    </row>
    <row r="210" spans="6:22" x14ac:dyDescent="0.2"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V210" s="45"/>
    </row>
    <row r="211" spans="6:22" x14ac:dyDescent="0.2"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V211" s="45"/>
    </row>
    <row r="212" spans="6:22" x14ac:dyDescent="0.2"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V212" s="45"/>
    </row>
    <row r="213" spans="6:22" x14ac:dyDescent="0.2"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V213" s="45"/>
    </row>
    <row r="214" spans="6:22" x14ac:dyDescent="0.2"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V214" s="45"/>
    </row>
    <row r="215" spans="6:22" x14ac:dyDescent="0.2"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V215" s="45"/>
    </row>
    <row r="216" spans="6:22" x14ac:dyDescent="0.2"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V216" s="45"/>
    </row>
    <row r="217" spans="6:22" x14ac:dyDescent="0.2"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V217" s="45"/>
    </row>
    <row r="218" spans="6:22" x14ac:dyDescent="0.2"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V218" s="45"/>
    </row>
    <row r="219" spans="6:22" x14ac:dyDescent="0.2"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V219" s="45"/>
    </row>
    <row r="220" spans="6:22" x14ac:dyDescent="0.2"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V220" s="45"/>
    </row>
    <row r="221" spans="6:22" x14ac:dyDescent="0.2"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V221" s="45"/>
    </row>
    <row r="222" spans="6:22" x14ac:dyDescent="0.2"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V222" s="45"/>
    </row>
    <row r="223" spans="6:22" x14ac:dyDescent="0.2"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V223" s="45"/>
    </row>
    <row r="224" spans="6:22" x14ac:dyDescent="0.2"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V224" s="45"/>
    </row>
    <row r="225" spans="6:22" x14ac:dyDescent="0.2"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V225" s="45"/>
    </row>
    <row r="226" spans="6:22" x14ac:dyDescent="0.2"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V226" s="45"/>
    </row>
    <row r="227" spans="6:22" x14ac:dyDescent="0.2"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V227" s="45"/>
    </row>
    <row r="228" spans="6:22" x14ac:dyDescent="0.2"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V228" s="45"/>
    </row>
    <row r="229" spans="6:22" x14ac:dyDescent="0.2"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V229" s="45"/>
    </row>
    <row r="230" spans="6:22" x14ac:dyDescent="0.2"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V230" s="45"/>
    </row>
    <row r="231" spans="6:22" x14ac:dyDescent="0.2"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V231" s="45"/>
    </row>
    <row r="232" spans="6:22" x14ac:dyDescent="0.2"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V232" s="45"/>
    </row>
    <row r="233" spans="6:22" x14ac:dyDescent="0.2"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V233" s="45"/>
    </row>
    <row r="234" spans="6:22" x14ac:dyDescent="0.2"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V234" s="45"/>
    </row>
    <row r="235" spans="6:22" x14ac:dyDescent="0.2"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V235" s="45"/>
    </row>
    <row r="236" spans="6:22" x14ac:dyDescent="0.2"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V236" s="45"/>
    </row>
    <row r="237" spans="6:22" x14ac:dyDescent="0.2"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V237" s="45"/>
    </row>
    <row r="238" spans="6:22" x14ac:dyDescent="0.2"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V238" s="45"/>
    </row>
    <row r="239" spans="6:22" x14ac:dyDescent="0.2"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V239" s="45"/>
    </row>
    <row r="240" spans="6:22" x14ac:dyDescent="0.2"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V240" s="45"/>
    </row>
    <row r="241" spans="6:22" x14ac:dyDescent="0.2"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V241" s="45"/>
    </row>
    <row r="242" spans="6:22" x14ac:dyDescent="0.2"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V242" s="45"/>
    </row>
    <row r="243" spans="6:22" x14ac:dyDescent="0.2"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V243" s="45"/>
    </row>
    <row r="244" spans="6:22" x14ac:dyDescent="0.2"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V244" s="45"/>
    </row>
    <row r="245" spans="6:22" x14ac:dyDescent="0.2"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V245" s="45"/>
    </row>
    <row r="246" spans="6:22" x14ac:dyDescent="0.2"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V246" s="45"/>
    </row>
    <row r="247" spans="6:22" x14ac:dyDescent="0.2"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V247" s="45"/>
    </row>
    <row r="248" spans="6:22" x14ac:dyDescent="0.2"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V248" s="45"/>
    </row>
    <row r="249" spans="6:22" x14ac:dyDescent="0.2"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V249" s="45"/>
    </row>
    <row r="250" spans="6:22" x14ac:dyDescent="0.2"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V250" s="45"/>
    </row>
    <row r="251" spans="6:22" x14ac:dyDescent="0.2"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V251" s="45"/>
    </row>
    <row r="252" spans="6:22" x14ac:dyDescent="0.2"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V252" s="45"/>
    </row>
    <row r="253" spans="6:22" x14ac:dyDescent="0.2"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V253" s="45"/>
    </row>
    <row r="254" spans="6:22" x14ac:dyDescent="0.2"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V254" s="45"/>
    </row>
    <row r="255" spans="6:22" x14ac:dyDescent="0.2"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V255" s="45"/>
    </row>
    <row r="256" spans="6:22" x14ac:dyDescent="0.2"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V256" s="45"/>
    </row>
    <row r="257" spans="6:22" x14ac:dyDescent="0.2"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V257" s="45"/>
    </row>
    <row r="258" spans="6:22" x14ac:dyDescent="0.2"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V258" s="45"/>
    </row>
    <row r="259" spans="6:22" x14ac:dyDescent="0.2"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V259" s="45"/>
    </row>
    <row r="260" spans="6:22" x14ac:dyDescent="0.2"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V260" s="45"/>
    </row>
    <row r="261" spans="6:22" x14ac:dyDescent="0.2"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V261" s="45"/>
    </row>
    <row r="262" spans="6:22" x14ac:dyDescent="0.2"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V262" s="45"/>
    </row>
    <row r="263" spans="6:22" x14ac:dyDescent="0.2"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V263" s="45"/>
    </row>
    <row r="264" spans="6:22" x14ac:dyDescent="0.2"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V264" s="45"/>
    </row>
    <row r="265" spans="6:22" x14ac:dyDescent="0.2"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V265" s="45"/>
    </row>
    <row r="266" spans="6:22" x14ac:dyDescent="0.2"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V266" s="45"/>
    </row>
    <row r="267" spans="6:22" x14ac:dyDescent="0.2"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V267" s="45"/>
    </row>
    <row r="268" spans="6:22" x14ac:dyDescent="0.2"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V268" s="45"/>
    </row>
    <row r="269" spans="6:22" x14ac:dyDescent="0.2"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V269" s="45"/>
    </row>
    <row r="270" spans="6:22" x14ac:dyDescent="0.2"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V270" s="45"/>
    </row>
    <row r="271" spans="6:22" x14ac:dyDescent="0.2"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V271" s="45"/>
    </row>
    <row r="272" spans="6:22" x14ac:dyDescent="0.2"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V272" s="45"/>
    </row>
    <row r="273" spans="6:22" x14ac:dyDescent="0.2"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V273" s="45"/>
    </row>
    <row r="274" spans="6:22" x14ac:dyDescent="0.2"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V274" s="45"/>
    </row>
    <row r="275" spans="6:22" x14ac:dyDescent="0.2"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V275" s="45"/>
    </row>
    <row r="276" spans="6:22" x14ac:dyDescent="0.2"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V276" s="45"/>
    </row>
    <row r="277" spans="6:22" x14ac:dyDescent="0.2"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V277" s="45"/>
    </row>
    <row r="278" spans="6:22" x14ac:dyDescent="0.2"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V278" s="45"/>
    </row>
    <row r="279" spans="6:22" x14ac:dyDescent="0.2"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V279" s="45"/>
    </row>
    <row r="280" spans="6:22" x14ac:dyDescent="0.2"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V280" s="45"/>
    </row>
    <row r="281" spans="6:22" x14ac:dyDescent="0.2"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V281" s="45"/>
    </row>
    <row r="282" spans="6:22" x14ac:dyDescent="0.2"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V282" s="45"/>
    </row>
    <row r="283" spans="6:22" x14ac:dyDescent="0.2"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V283" s="45"/>
    </row>
    <row r="284" spans="6:22" x14ac:dyDescent="0.2"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V284" s="45"/>
    </row>
    <row r="285" spans="6:22" x14ac:dyDescent="0.2"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V285" s="45"/>
    </row>
    <row r="286" spans="6:22" x14ac:dyDescent="0.2"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V286" s="45"/>
    </row>
    <row r="287" spans="6:22" x14ac:dyDescent="0.2"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V287" s="45"/>
    </row>
    <row r="288" spans="6:22" x14ac:dyDescent="0.2"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V288" s="45"/>
    </row>
    <row r="289" spans="6:22" x14ac:dyDescent="0.2"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V289" s="45"/>
    </row>
    <row r="290" spans="6:22" x14ac:dyDescent="0.2"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V290" s="45"/>
    </row>
    <row r="291" spans="6:22" x14ac:dyDescent="0.2"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V291" s="45"/>
    </row>
    <row r="292" spans="6:22" x14ac:dyDescent="0.2"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V292" s="45"/>
    </row>
    <row r="293" spans="6:22" x14ac:dyDescent="0.2"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V293" s="45"/>
    </row>
    <row r="294" spans="6:22" x14ac:dyDescent="0.2"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V294" s="45"/>
    </row>
    <row r="295" spans="6:22" x14ac:dyDescent="0.2"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V295" s="45"/>
    </row>
    <row r="296" spans="6:22" x14ac:dyDescent="0.2"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V296" s="45"/>
    </row>
    <row r="297" spans="6:22" x14ac:dyDescent="0.2"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V297" s="45"/>
    </row>
    <row r="298" spans="6:22" x14ac:dyDescent="0.2"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V298" s="45"/>
    </row>
    <row r="299" spans="6:22" x14ac:dyDescent="0.2"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V299" s="45"/>
    </row>
    <row r="300" spans="6:22" x14ac:dyDescent="0.2"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V300" s="45"/>
    </row>
    <row r="301" spans="6:22" x14ac:dyDescent="0.2"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V301" s="45"/>
    </row>
    <row r="302" spans="6:22" x14ac:dyDescent="0.2"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V302" s="45"/>
    </row>
    <row r="303" spans="6:22" x14ac:dyDescent="0.2"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V303" s="45"/>
    </row>
    <row r="304" spans="6:22" x14ac:dyDescent="0.2"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V304" s="45"/>
    </row>
    <row r="305" spans="6:22" x14ac:dyDescent="0.2"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V305" s="45"/>
    </row>
    <row r="306" spans="6:22" x14ac:dyDescent="0.2"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V306" s="45"/>
    </row>
    <row r="307" spans="6:22" x14ac:dyDescent="0.2"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V307" s="45"/>
    </row>
    <row r="308" spans="6:22" x14ac:dyDescent="0.2"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V308" s="45"/>
    </row>
    <row r="309" spans="6:22" x14ac:dyDescent="0.2"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V309" s="45"/>
    </row>
    <row r="310" spans="6:22" x14ac:dyDescent="0.2"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V310" s="45"/>
    </row>
    <row r="311" spans="6:22" x14ac:dyDescent="0.2"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V311" s="45"/>
    </row>
    <row r="312" spans="6:22" x14ac:dyDescent="0.2"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V312" s="45"/>
    </row>
    <row r="313" spans="6:22" x14ac:dyDescent="0.2"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V313" s="45"/>
    </row>
    <row r="314" spans="6:22" x14ac:dyDescent="0.2"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V314" s="45"/>
    </row>
    <row r="315" spans="6:22" x14ac:dyDescent="0.2"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V315" s="45"/>
    </row>
    <row r="316" spans="6:22" x14ac:dyDescent="0.2"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V316" s="45"/>
    </row>
    <row r="317" spans="6:22" x14ac:dyDescent="0.2"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V317" s="45"/>
    </row>
    <row r="318" spans="6:22" x14ac:dyDescent="0.2"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V318" s="45"/>
    </row>
    <row r="319" spans="6:22" x14ac:dyDescent="0.2"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V319" s="45"/>
    </row>
    <row r="320" spans="6:22" x14ac:dyDescent="0.2"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V320" s="45"/>
    </row>
    <row r="321" spans="6:22" x14ac:dyDescent="0.2"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V321" s="45"/>
    </row>
    <row r="322" spans="6:22" x14ac:dyDescent="0.2"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V322" s="45"/>
    </row>
    <row r="323" spans="6:22" x14ac:dyDescent="0.2"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V323" s="45"/>
    </row>
    <row r="324" spans="6:22" x14ac:dyDescent="0.2"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V324" s="45"/>
    </row>
    <row r="325" spans="6:22" x14ac:dyDescent="0.2"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V325" s="45"/>
    </row>
    <row r="326" spans="6:22" x14ac:dyDescent="0.2"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V326" s="45"/>
    </row>
    <row r="327" spans="6:22" x14ac:dyDescent="0.2"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V327" s="45"/>
    </row>
    <row r="328" spans="6:22" x14ac:dyDescent="0.2"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V328" s="45"/>
    </row>
    <row r="329" spans="6:22" x14ac:dyDescent="0.2"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V329" s="45"/>
    </row>
    <row r="330" spans="6:22" x14ac:dyDescent="0.2"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V330" s="45"/>
    </row>
    <row r="331" spans="6:22" x14ac:dyDescent="0.2"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V331" s="45"/>
    </row>
    <row r="332" spans="6:22" x14ac:dyDescent="0.2"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V332" s="45"/>
    </row>
    <row r="333" spans="6:22" x14ac:dyDescent="0.2"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V333" s="45"/>
    </row>
    <row r="334" spans="6:22" x14ac:dyDescent="0.2"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V334" s="45"/>
    </row>
    <row r="335" spans="6:22" x14ac:dyDescent="0.2"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V335" s="45"/>
    </row>
    <row r="336" spans="6:22" x14ac:dyDescent="0.2"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V336" s="45"/>
    </row>
    <row r="337" spans="6:22" x14ac:dyDescent="0.2"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V337" s="45"/>
    </row>
    <row r="338" spans="6:22" x14ac:dyDescent="0.2"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V338" s="45"/>
    </row>
    <row r="339" spans="6:22" x14ac:dyDescent="0.2"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V339" s="45"/>
    </row>
    <row r="340" spans="6:22" x14ac:dyDescent="0.2"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V340" s="45"/>
    </row>
    <row r="341" spans="6:22" x14ac:dyDescent="0.2"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V341" s="45"/>
    </row>
    <row r="342" spans="6:22" x14ac:dyDescent="0.2"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V342" s="45"/>
    </row>
    <row r="343" spans="6:22" x14ac:dyDescent="0.2"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V343" s="45"/>
    </row>
    <row r="344" spans="6:22" x14ac:dyDescent="0.2"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V344" s="45"/>
    </row>
    <row r="345" spans="6:22" x14ac:dyDescent="0.2"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V345" s="45"/>
    </row>
    <row r="346" spans="6:22" x14ac:dyDescent="0.2"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V346" s="45"/>
    </row>
    <row r="347" spans="6:22" x14ac:dyDescent="0.2"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V347" s="45"/>
    </row>
    <row r="348" spans="6:22" x14ac:dyDescent="0.2"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V348" s="45"/>
    </row>
    <row r="349" spans="6:22" x14ac:dyDescent="0.2"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V349" s="45"/>
    </row>
    <row r="350" spans="6:22" x14ac:dyDescent="0.2"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V350" s="45"/>
    </row>
    <row r="351" spans="6:22" x14ac:dyDescent="0.2"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V351" s="45"/>
    </row>
    <row r="352" spans="6:22" x14ac:dyDescent="0.2"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V352" s="45"/>
    </row>
    <row r="353" spans="6:22" x14ac:dyDescent="0.2"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V353" s="45"/>
    </row>
    <row r="354" spans="6:22" x14ac:dyDescent="0.2"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V354" s="45"/>
    </row>
    <row r="355" spans="6:22" x14ac:dyDescent="0.2"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V355" s="45"/>
    </row>
    <row r="356" spans="6:22" x14ac:dyDescent="0.2"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V356" s="45"/>
    </row>
    <row r="357" spans="6:22" x14ac:dyDescent="0.2"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V357" s="45"/>
    </row>
    <row r="358" spans="6:22" x14ac:dyDescent="0.2"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V358" s="45"/>
    </row>
    <row r="359" spans="6:22" x14ac:dyDescent="0.2"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V359" s="45"/>
    </row>
    <row r="360" spans="6:22" x14ac:dyDescent="0.2"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V360" s="45"/>
    </row>
    <row r="361" spans="6:22" x14ac:dyDescent="0.2"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V361" s="45"/>
    </row>
    <row r="362" spans="6:22" x14ac:dyDescent="0.2"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V362" s="45"/>
    </row>
    <row r="363" spans="6:22" x14ac:dyDescent="0.2"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V363" s="45"/>
    </row>
    <row r="364" spans="6:22" x14ac:dyDescent="0.2"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V364" s="45"/>
    </row>
    <row r="365" spans="6:22" x14ac:dyDescent="0.2"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V365" s="45"/>
    </row>
    <row r="366" spans="6:22" x14ac:dyDescent="0.2"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V366" s="45"/>
    </row>
    <row r="367" spans="6:22" x14ac:dyDescent="0.2"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V367" s="45"/>
    </row>
    <row r="368" spans="6:22" x14ac:dyDescent="0.2"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V368" s="45"/>
    </row>
    <row r="369" spans="6:22" x14ac:dyDescent="0.2"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V369" s="45"/>
    </row>
    <row r="370" spans="6:22" x14ac:dyDescent="0.2"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V370" s="45"/>
    </row>
    <row r="371" spans="6:22" x14ac:dyDescent="0.2"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V371" s="45"/>
    </row>
    <row r="372" spans="6:22" x14ac:dyDescent="0.2"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V372" s="45"/>
    </row>
    <row r="373" spans="6:22" x14ac:dyDescent="0.2"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V373" s="45"/>
    </row>
    <row r="374" spans="6:22" x14ac:dyDescent="0.2"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V374" s="45"/>
    </row>
    <row r="375" spans="6:22" x14ac:dyDescent="0.2"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V375" s="45"/>
    </row>
    <row r="376" spans="6:22" x14ac:dyDescent="0.2"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V376" s="45"/>
    </row>
    <row r="377" spans="6:22" x14ac:dyDescent="0.2"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V377" s="45"/>
    </row>
    <row r="378" spans="6:22" x14ac:dyDescent="0.2"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V378" s="45"/>
    </row>
    <row r="379" spans="6:22" x14ac:dyDescent="0.2"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V379" s="45"/>
    </row>
    <row r="380" spans="6:22" x14ac:dyDescent="0.2"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V380" s="45"/>
    </row>
    <row r="381" spans="6:22" x14ac:dyDescent="0.2"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V381" s="45"/>
    </row>
    <row r="382" spans="6:22" x14ac:dyDescent="0.2"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V382" s="45"/>
    </row>
    <row r="383" spans="6:22" x14ac:dyDescent="0.2"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V383" s="45"/>
    </row>
    <row r="384" spans="6:22" x14ac:dyDescent="0.2"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V384" s="45"/>
    </row>
    <row r="385" spans="6:22" x14ac:dyDescent="0.2"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V385" s="45"/>
    </row>
    <row r="386" spans="6:22" x14ac:dyDescent="0.2"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V386" s="45"/>
    </row>
    <row r="387" spans="6:22" x14ac:dyDescent="0.2"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V387" s="45"/>
    </row>
    <row r="388" spans="6:22" x14ac:dyDescent="0.2"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V388" s="45"/>
    </row>
    <row r="389" spans="6:22" x14ac:dyDescent="0.2"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V389" s="45"/>
    </row>
    <row r="390" spans="6:22" x14ac:dyDescent="0.2"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V390" s="45"/>
    </row>
    <row r="391" spans="6:22" x14ac:dyDescent="0.2"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V391" s="45"/>
    </row>
    <row r="392" spans="6:22" x14ac:dyDescent="0.2"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V392" s="45"/>
    </row>
    <row r="393" spans="6:22" x14ac:dyDescent="0.2"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V393" s="45"/>
    </row>
    <row r="394" spans="6:22" x14ac:dyDescent="0.2"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V394" s="45"/>
    </row>
    <row r="395" spans="6:22" x14ac:dyDescent="0.2"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V395" s="45"/>
    </row>
    <row r="396" spans="6:22" x14ac:dyDescent="0.2"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V396" s="45"/>
    </row>
    <row r="397" spans="6:22" x14ac:dyDescent="0.2"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V397" s="45"/>
    </row>
    <row r="398" spans="6:22" x14ac:dyDescent="0.2"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V398" s="45"/>
    </row>
    <row r="399" spans="6:22" x14ac:dyDescent="0.2"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V399" s="45"/>
    </row>
    <row r="400" spans="6:22" x14ac:dyDescent="0.2"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V400" s="45"/>
    </row>
    <row r="401" spans="6:22" x14ac:dyDescent="0.2"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V401" s="45"/>
    </row>
    <row r="402" spans="6:22" x14ac:dyDescent="0.2"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V402" s="45"/>
    </row>
    <row r="403" spans="6:22" x14ac:dyDescent="0.2"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V403" s="45"/>
    </row>
    <row r="404" spans="6:22" x14ac:dyDescent="0.2"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V404" s="45"/>
    </row>
    <row r="405" spans="6:22" x14ac:dyDescent="0.2"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V405" s="45"/>
    </row>
    <row r="406" spans="6:22" x14ac:dyDescent="0.2"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V406" s="45"/>
    </row>
    <row r="407" spans="6:22" x14ac:dyDescent="0.2"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V407" s="45"/>
    </row>
    <row r="408" spans="6:22" x14ac:dyDescent="0.2"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V408" s="45"/>
    </row>
    <row r="409" spans="6:22" x14ac:dyDescent="0.2"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V409" s="45"/>
    </row>
    <row r="410" spans="6:22" x14ac:dyDescent="0.2"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V410" s="45"/>
    </row>
    <row r="411" spans="6:22" x14ac:dyDescent="0.2"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V411" s="45"/>
    </row>
    <row r="412" spans="6:22" x14ac:dyDescent="0.2"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V412" s="45"/>
    </row>
    <row r="413" spans="6:22" x14ac:dyDescent="0.2"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V413" s="45"/>
    </row>
    <row r="414" spans="6:22" x14ac:dyDescent="0.2"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V414" s="45"/>
    </row>
    <row r="415" spans="6:22" x14ac:dyDescent="0.2"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V415" s="45"/>
    </row>
    <row r="416" spans="6:22" x14ac:dyDescent="0.2"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V416" s="45"/>
    </row>
    <row r="417" spans="6:22" x14ac:dyDescent="0.2"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V417" s="45"/>
    </row>
    <row r="418" spans="6:22" x14ac:dyDescent="0.2"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V418" s="45"/>
    </row>
    <row r="419" spans="6:22" x14ac:dyDescent="0.2"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V419" s="45"/>
    </row>
    <row r="420" spans="6:22" x14ac:dyDescent="0.2"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V420" s="45"/>
    </row>
    <row r="421" spans="6:22" x14ac:dyDescent="0.2"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V421" s="45"/>
    </row>
    <row r="422" spans="6:22" x14ac:dyDescent="0.2"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V422" s="45"/>
    </row>
    <row r="423" spans="6:22" x14ac:dyDescent="0.2"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V423" s="45"/>
    </row>
    <row r="424" spans="6:22" x14ac:dyDescent="0.2"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V424" s="45"/>
    </row>
    <row r="425" spans="6:22" x14ac:dyDescent="0.2"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V425" s="45"/>
    </row>
    <row r="426" spans="6:22" x14ac:dyDescent="0.2"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V426" s="45"/>
    </row>
    <row r="427" spans="6:22" x14ac:dyDescent="0.2"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V427" s="45"/>
    </row>
    <row r="428" spans="6:22" x14ac:dyDescent="0.2"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V428" s="45"/>
    </row>
    <row r="429" spans="6:22" x14ac:dyDescent="0.2"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V429" s="45"/>
    </row>
    <row r="430" spans="6:22" x14ac:dyDescent="0.2"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V430" s="45"/>
    </row>
    <row r="431" spans="6:22" x14ac:dyDescent="0.2"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V431" s="45"/>
    </row>
    <row r="432" spans="6:22" x14ac:dyDescent="0.2"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V432" s="45"/>
    </row>
    <row r="433" spans="6:22" x14ac:dyDescent="0.2"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V433" s="45"/>
    </row>
    <row r="434" spans="6:22" x14ac:dyDescent="0.2"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V434" s="45"/>
    </row>
    <row r="435" spans="6:22" x14ac:dyDescent="0.2"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V435" s="45"/>
    </row>
    <row r="436" spans="6:22" x14ac:dyDescent="0.2"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V436" s="45"/>
    </row>
    <row r="437" spans="6:22" x14ac:dyDescent="0.2"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V437" s="45"/>
    </row>
    <row r="438" spans="6:22" x14ac:dyDescent="0.2"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V438" s="45"/>
    </row>
    <row r="439" spans="6:22" x14ac:dyDescent="0.2"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V439" s="45"/>
    </row>
    <row r="440" spans="6:22" x14ac:dyDescent="0.2"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V440" s="45"/>
    </row>
    <row r="441" spans="6:22" x14ac:dyDescent="0.2"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V441" s="45"/>
    </row>
    <row r="442" spans="6:22" x14ac:dyDescent="0.2"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V442" s="45"/>
    </row>
    <row r="443" spans="6:22" x14ac:dyDescent="0.2"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V443" s="45"/>
    </row>
    <row r="444" spans="6:22" x14ac:dyDescent="0.2"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V444" s="45"/>
    </row>
    <row r="445" spans="6:22" x14ac:dyDescent="0.2"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V445" s="45"/>
    </row>
    <row r="446" spans="6:22" x14ac:dyDescent="0.2"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V446" s="45"/>
    </row>
    <row r="447" spans="6:22" x14ac:dyDescent="0.2"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V447" s="45"/>
    </row>
    <row r="448" spans="6:22" x14ac:dyDescent="0.2"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V448" s="45"/>
    </row>
    <row r="449" spans="6:22" x14ac:dyDescent="0.2"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V449" s="45"/>
    </row>
    <row r="450" spans="6:22" x14ac:dyDescent="0.2"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V450" s="45"/>
    </row>
    <row r="451" spans="6:22" x14ac:dyDescent="0.2"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V451" s="45"/>
    </row>
    <row r="452" spans="6:22" x14ac:dyDescent="0.2"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V452" s="45"/>
    </row>
    <row r="453" spans="6:22" x14ac:dyDescent="0.2"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V453" s="45"/>
    </row>
    <row r="454" spans="6:22" x14ac:dyDescent="0.2"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V454" s="45"/>
    </row>
    <row r="455" spans="6:22" x14ac:dyDescent="0.2"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V455" s="45"/>
    </row>
    <row r="456" spans="6:22" x14ac:dyDescent="0.2"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V456" s="45"/>
    </row>
    <row r="457" spans="6:22" x14ac:dyDescent="0.2"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V457" s="45"/>
    </row>
    <row r="458" spans="6:22" x14ac:dyDescent="0.2"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V458" s="45"/>
    </row>
    <row r="459" spans="6:22" x14ac:dyDescent="0.2"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V459" s="45"/>
    </row>
    <row r="460" spans="6:22" x14ac:dyDescent="0.2"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V460" s="45"/>
    </row>
    <row r="461" spans="6:22" x14ac:dyDescent="0.2"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V461" s="45"/>
    </row>
    <row r="462" spans="6:22" x14ac:dyDescent="0.2"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V462" s="45"/>
    </row>
    <row r="463" spans="6:22" x14ac:dyDescent="0.2"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V463" s="45"/>
    </row>
    <row r="464" spans="6:22" x14ac:dyDescent="0.2"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V464" s="45"/>
    </row>
    <row r="465" spans="6:22" x14ac:dyDescent="0.2"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V465" s="45"/>
    </row>
    <row r="466" spans="6:22" x14ac:dyDescent="0.2"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V466" s="45"/>
    </row>
    <row r="467" spans="6:22" x14ac:dyDescent="0.2"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V467" s="45"/>
    </row>
    <row r="468" spans="6:22" x14ac:dyDescent="0.2"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V468" s="45"/>
    </row>
    <row r="469" spans="6:22" x14ac:dyDescent="0.2"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V469" s="45"/>
    </row>
    <row r="470" spans="6:22" x14ac:dyDescent="0.2"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V470" s="45"/>
    </row>
    <row r="471" spans="6:22" x14ac:dyDescent="0.2"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V471" s="45"/>
    </row>
    <row r="472" spans="6:22" x14ac:dyDescent="0.2"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V472" s="45"/>
    </row>
    <row r="473" spans="6:22" x14ac:dyDescent="0.2"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V473" s="45"/>
    </row>
    <row r="474" spans="6:22" x14ac:dyDescent="0.2"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V474" s="45"/>
    </row>
    <row r="475" spans="6:22" x14ac:dyDescent="0.2"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V475" s="45"/>
    </row>
    <row r="476" spans="6:22" x14ac:dyDescent="0.2"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V476" s="45"/>
    </row>
    <row r="477" spans="6:22" x14ac:dyDescent="0.2"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V477" s="45"/>
    </row>
    <row r="478" spans="6:22" x14ac:dyDescent="0.2"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V478" s="45"/>
    </row>
    <row r="479" spans="6:22" x14ac:dyDescent="0.2"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V479" s="45"/>
    </row>
    <row r="480" spans="6:22" x14ac:dyDescent="0.2"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V480" s="45"/>
    </row>
    <row r="481" spans="6:22" x14ac:dyDescent="0.2"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V481" s="45"/>
    </row>
    <row r="482" spans="6:22" x14ac:dyDescent="0.2"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V482" s="45"/>
    </row>
    <row r="483" spans="6:22" x14ac:dyDescent="0.2"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V483" s="45"/>
    </row>
    <row r="484" spans="6:22" x14ac:dyDescent="0.2"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V484" s="45"/>
    </row>
    <row r="485" spans="6:22" x14ac:dyDescent="0.2"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V485" s="45"/>
    </row>
    <row r="486" spans="6:22" x14ac:dyDescent="0.2"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V486" s="45"/>
    </row>
    <row r="487" spans="6:22" x14ac:dyDescent="0.2"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V487" s="45"/>
    </row>
    <row r="488" spans="6:22" x14ac:dyDescent="0.2"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V488" s="45"/>
    </row>
    <row r="489" spans="6:22" x14ac:dyDescent="0.2"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V489" s="45"/>
    </row>
    <row r="490" spans="6:22" x14ac:dyDescent="0.2"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V490" s="45"/>
    </row>
    <row r="491" spans="6:22" x14ac:dyDescent="0.2"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V491" s="45"/>
    </row>
    <row r="492" spans="6:22" x14ac:dyDescent="0.2"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V492" s="45"/>
    </row>
    <row r="493" spans="6:22" x14ac:dyDescent="0.2"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V493" s="45"/>
    </row>
    <row r="494" spans="6:22" x14ac:dyDescent="0.2"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V494" s="45"/>
    </row>
    <row r="495" spans="6:22" x14ac:dyDescent="0.2"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V495" s="45"/>
    </row>
    <row r="496" spans="6:22" x14ac:dyDescent="0.2"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V496" s="45"/>
    </row>
    <row r="497" spans="6:22" x14ac:dyDescent="0.2"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V497" s="45"/>
    </row>
    <row r="498" spans="6:22" x14ac:dyDescent="0.2"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V498" s="45"/>
    </row>
    <row r="499" spans="6:22" x14ac:dyDescent="0.2"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V499" s="45"/>
    </row>
    <row r="500" spans="6:22" x14ac:dyDescent="0.2"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V500" s="45"/>
    </row>
    <row r="501" spans="6:22" x14ac:dyDescent="0.2"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V501" s="45"/>
    </row>
    <row r="502" spans="6:22" x14ac:dyDescent="0.2"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V502" s="45"/>
    </row>
    <row r="503" spans="6:22" x14ac:dyDescent="0.2"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V503" s="45"/>
    </row>
    <row r="504" spans="6:22" x14ac:dyDescent="0.2"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V504" s="45"/>
    </row>
    <row r="505" spans="6:22" x14ac:dyDescent="0.2"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V505" s="45"/>
    </row>
    <row r="506" spans="6:22" x14ac:dyDescent="0.2"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V506" s="45"/>
    </row>
    <row r="507" spans="6:22" x14ac:dyDescent="0.2"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V507" s="45"/>
    </row>
    <row r="508" spans="6:22" x14ac:dyDescent="0.2"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V508" s="45"/>
    </row>
    <row r="509" spans="6:22" x14ac:dyDescent="0.2"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V509" s="45"/>
    </row>
    <row r="510" spans="6:22" x14ac:dyDescent="0.2"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V510" s="45"/>
    </row>
    <row r="511" spans="6:22" x14ac:dyDescent="0.2"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V511" s="45"/>
    </row>
    <row r="512" spans="6:22" x14ac:dyDescent="0.2"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V512" s="45"/>
    </row>
    <row r="513" spans="6:22" x14ac:dyDescent="0.2"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V513" s="45"/>
    </row>
    <row r="514" spans="6:22" x14ac:dyDescent="0.2"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V514" s="45"/>
    </row>
    <row r="515" spans="6:22" x14ac:dyDescent="0.2"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V515" s="45"/>
    </row>
    <row r="516" spans="6:22" x14ac:dyDescent="0.2"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V516" s="45"/>
    </row>
    <row r="517" spans="6:22" x14ac:dyDescent="0.2"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V517" s="45"/>
    </row>
    <row r="518" spans="6:22" x14ac:dyDescent="0.2"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V518" s="45"/>
    </row>
    <row r="519" spans="6:22" x14ac:dyDescent="0.2"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V519" s="45"/>
    </row>
    <row r="520" spans="6:22" x14ac:dyDescent="0.2"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V520" s="45"/>
    </row>
    <row r="521" spans="6:22" x14ac:dyDescent="0.2"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V521" s="45"/>
    </row>
    <row r="522" spans="6:22" x14ac:dyDescent="0.2"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V522" s="45"/>
    </row>
    <row r="523" spans="6:22" x14ac:dyDescent="0.2"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V523" s="45"/>
    </row>
    <row r="524" spans="6:22" x14ac:dyDescent="0.2"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V524" s="45"/>
    </row>
    <row r="525" spans="6:22" x14ac:dyDescent="0.2"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V525" s="45"/>
    </row>
    <row r="526" spans="6:22" x14ac:dyDescent="0.2"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V526" s="45"/>
    </row>
    <row r="527" spans="6:22" x14ac:dyDescent="0.2"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V527" s="45"/>
    </row>
    <row r="528" spans="6:22" x14ac:dyDescent="0.2"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V528" s="45"/>
    </row>
    <row r="529" spans="6:22" x14ac:dyDescent="0.2"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V529" s="45"/>
    </row>
    <row r="530" spans="6:22" x14ac:dyDescent="0.2"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V530" s="45"/>
    </row>
    <row r="531" spans="6:22" x14ac:dyDescent="0.2"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V531" s="45"/>
    </row>
    <row r="532" spans="6:22" x14ac:dyDescent="0.2"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V532" s="45"/>
    </row>
    <row r="533" spans="6:22" x14ac:dyDescent="0.2"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V533" s="45"/>
    </row>
    <row r="534" spans="6:22" x14ac:dyDescent="0.2"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V534" s="45"/>
    </row>
    <row r="535" spans="6:22" x14ac:dyDescent="0.2"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V535" s="45"/>
    </row>
    <row r="536" spans="6:22" x14ac:dyDescent="0.2"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V536" s="45"/>
    </row>
    <row r="537" spans="6:22" x14ac:dyDescent="0.2"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V537" s="45"/>
    </row>
    <row r="538" spans="6:22" x14ac:dyDescent="0.2"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V538" s="45"/>
    </row>
    <row r="539" spans="6:22" x14ac:dyDescent="0.2"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V539" s="45"/>
    </row>
    <row r="540" spans="6:22" x14ac:dyDescent="0.2"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V540" s="45"/>
    </row>
    <row r="541" spans="6:22" x14ac:dyDescent="0.2"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V541" s="45"/>
    </row>
    <row r="542" spans="6:22" x14ac:dyDescent="0.2"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V542" s="45"/>
    </row>
    <row r="543" spans="6:22" x14ac:dyDescent="0.2"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V543" s="45"/>
    </row>
    <row r="544" spans="6:22" x14ac:dyDescent="0.2"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V544" s="45"/>
    </row>
    <row r="545" spans="6:22" x14ac:dyDescent="0.2"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V545" s="45"/>
    </row>
    <row r="546" spans="6:22" x14ac:dyDescent="0.2"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V546" s="45"/>
    </row>
    <row r="547" spans="6:22" x14ac:dyDescent="0.2"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V547" s="45"/>
    </row>
    <row r="548" spans="6:22" x14ac:dyDescent="0.2"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V548" s="45"/>
    </row>
    <row r="549" spans="6:22" x14ac:dyDescent="0.2"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V549" s="45"/>
    </row>
    <row r="550" spans="6:22" x14ac:dyDescent="0.2"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V550" s="45"/>
    </row>
    <row r="551" spans="6:22" x14ac:dyDescent="0.2"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V551" s="45"/>
    </row>
    <row r="552" spans="6:22" x14ac:dyDescent="0.2"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V552" s="45"/>
    </row>
    <row r="553" spans="6:22" x14ac:dyDescent="0.2"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V553" s="45"/>
    </row>
    <row r="554" spans="6:22" x14ac:dyDescent="0.2"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V554" s="45"/>
    </row>
    <row r="555" spans="6:22" x14ac:dyDescent="0.2"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V555" s="45"/>
    </row>
    <row r="556" spans="6:22" x14ac:dyDescent="0.2"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V556" s="45"/>
    </row>
    <row r="557" spans="6:22" x14ac:dyDescent="0.2"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V557" s="45"/>
    </row>
    <row r="558" spans="6:22" x14ac:dyDescent="0.2"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V558" s="45"/>
    </row>
    <row r="559" spans="6:22" x14ac:dyDescent="0.2"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V559" s="45"/>
    </row>
    <row r="560" spans="6:22" x14ac:dyDescent="0.2"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V560" s="45"/>
    </row>
    <row r="561" spans="6:22" x14ac:dyDescent="0.2"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V561" s="45"/>
    </row>
    <row r="562" spans="6:22" x14ac:dyDescent="0.2"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V562" s="45"/>
    </row>
    <row r="563" spans="6:22" x14ac:dyDescent="0.2"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V563" s="45"/>
    </row>
    <row r="564" spans="6:22" x14ac:dyDescent="0.2"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V564" s="45"/>
    </row>
    <row r="565" spans="6:22" x14ac:dyDescent="0.2"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V565" s="45"/>
    </row>
    <row r="566" spans="6:22" x14ac:dyDescent="0.2"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V566" s="45"/>
    </row>
    <row r="567" spans="6:22" x14ac:dyDescent="0.2"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V567" s="45"/>
    </row>
    <row r="568" spans="6:22" x14ac:dyDescent="0.2"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V568" s="45"/>
    </row>
    <row r="569" spans="6:22" x14ac:dyDescent="0.2"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V569" s="45"/>
    </row>
    <row r="570" spans="6:22" x14ac:dyDescent="0.2"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V570" s="45"/>
    </row>
    <row r="571" spans="6:22" x14ac:dyDescent="0.2"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V571" s="45"/>
    </row>
    <row r="572" spans="6:22" x14ac:dyDescent="0.2"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V572" s="45"/>
    </row>
    <row r="573" spans="6:22" x14ac:dyDescent="0.2"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V573" s="45"/>
    </row>
    <row r="574" spans="6:22" x14ac:dyDescent="0.2"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V574" s="45"/>
    </row>
    <row r="575" spans="6:22" x14ac:dyDescent="0.2"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V575" s="45"/>
    </row>
    <row r="576" spans="6:22" x14ac:dyDescent="0.2"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V576" s="45"/>
    </row>
    <row r="577" spans="6:22" x14ac:dyDescent="0.2"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V577" s="45"/>
    </row>
    <row r="578" spans="6:22" x14ac:dyDescent="0.2"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V578" s="45"/>
    </row>
    <row r="579" spans="6:22" x14ac:dyDescent="0.2"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V579" s="45"/>
    </row>
    <row r="580" spans="6:22" x14ac:dyDescent="0.2"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V580" s="45"/>
    </row>
    <row r="581" spans="6:22" x14ac:dyDescent="0.2"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V581" s="45"/>
    </row>
    <row r="582" spans="6:22" x14ac:dyDescent="0.2"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V582" s="45"/>
    </row>
    <row r="583" spans="6:22" x14ac:dyDescent="0.2"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V583" s="45"/>
    </row>
    <row r="584" spans="6:22" x14ac:dyDescent="0.2"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V584" s="45"/>
    </row>
    <row r="585" spans="6:22" x14ac:dyDescent="0.2"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V585" s="45"/>
    </row>
    <row r="586" spans="6:22" x14ac:dyDescent="0.2"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V586" s="45"/>
    </row>
    <row r="587" spans="6:22" x14ac:dyDescent="0.2"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V587" s="45"/>
    </row>
    <row r="588" spans="6:22" x14ac:dyDescent="0.2"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V588" s="45"/>
    </row>
    <row r="589" spans="6:22" x14ac:dyDescent="0.2"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V589" s="45"/>
    </row>
    <row r="590" spans="6:22" x14ac:dyDescent="0.2"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V590" s="45"/>
    </row>
    <row r="591" spans="6:22" x14ac:dyDescent="0.2"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V591" s="45"/>
    </row>
    <row r="592" spans="6:22" x14ac:dyDescent="0.2"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V592" s="45"/>
    </row>
    <row r="593" spans="6:22" x14ac:dyDescent="0.2"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V593" s="45"/>
    </row>
    <row r="594" spans="6:22" x14ac:dyDescent="0.2"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V594" s="45"/>
    </row>
    <row r="595" spans="6:22" x14ac:dyDescent="0.2"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V595" s="45"/>
    </row>
    <row r="596" spans="6:22" x14ac:dyDescent="0.2"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V596" s="45"/>
    </row>
    <row r="597" spans="6:22" x14ac:dyDescent="0.2"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V597" s="45"/>
    </row>
    <row r="598" spans="6:22" x14ac:dyDescent="0.2"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V598" s="45"/>
    </row>
    <row r="599" spans="6:22" x14ac:dyDescent="0.2"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V599" s="45"/>
    </row>
    <row r="600" spans="6:22" x14ac:dyDescent="0.2"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V600" s="45"/>
    </row>
    <row r="601" spans="6:22" x14ac:dyDescent="0.2"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V601" s="45"/>
    </row>
    <row r="602" spans="6:22" x14ac:dyDescent="0.2"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V602" s="45"/>
    </row>
    <row r="603" spans="6:22" x14ac:dyDescent="0.2"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V603" s="45"/>
    </row>
    <row r="604" spans="6:22" x14ac:dyDescent="0.2"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V604" s="45"/>
    </row>
    <row r="605" spans="6:22" x14ac:dyDescent="0.2"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V605" s="45"/>
    </row>
    <row r="606" spans="6:22" x14ac:dyDescent="0.2"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V606" s="45"/>
    </row>
    <row r="607" spans="6:22" x14ac:dyDescent="0.2"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V607" s="45"/>
    </row>
    <row r="608" spans="6:22" x14ac:dyDescent="0.2"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V608" s="45"/>
    </row>
    <row r="609" spans="6:22" x14ac:dyDescent="0.2"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V609" s="45"/>
    </row>
    <row r="610" spans="6:22" x14ac:dyDescent="0.2"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V610" s="45"/>
    </row>
    <row r="611" spans="6:22" x14ac:dyDescent="0.2"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V611" s="45"/>
    </row>
    <row r="612" spans="6:22" x14ac:dyDescent="0.2"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V612" s="45"/>
    </row>
    <row r="613" spans="6:22" x14ac:dyDescent="0.2"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V613" s="45"/>
    </row>
    <row r="614" spans="6:22" x14ac:dyDescent="0.2"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V614" s="45"/>
    </row>
    <row r="615" spans="6:22" x14ac:dyDescent="0.2"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V615" s="45"/>
    </row>
    <row r="616" spans="6:22" x14ac:dyDescent="0.2"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V616" s="45"/>
    </row>
    <row r="617" spans="6:22" x14ac:dyDescent="0.2"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V617" s="45"/>
    </row>
    <row r="618" spans="6:22" x14ac:dyDescent="0.2"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V618" s="45"/>
    </row>
    <row r="619" spans="6:22" x14ac:dyDescent="0.2"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V619" s="45"/>
    </row>
    <row r="620" spans="6:22" x14ac:dyDescent="0.2"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V620" s="45"/>
    </row>
    <row r="621" spans="6:22" x14ac:dyDescent="0.2"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V621" s="45"/>
    </row>
    <row r="622" spans="6:22" x14ac:dyDescent="0.2"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V622" s="45"/>
    </row>
    <row r="623" spans="6:22" x14ac:dyDescent="0.2"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V623" s="45"/>
    </row>
    <row r="624" spans="6:22" x14ac:dyDescent="0.2"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V624" s="45"/>
    </row>
    <row r="625" spans="6:22" x14ac:dyDescent="0.2"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V625" s="45"/>
    </row>
    <row r="626" spans="6:22" x14ac:dyDescent="0.2"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V626" s="45"/>
    </row>
    <row r="627" spans="6:22" x14ac:dyDescent="0.2"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V627" s="45"/>
    </row>
    <row r="628" spans="6:22" x14ac:dyDescent="0.2"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V628" s="45"/>
    </row>
    <row r="629" spans="6:22" x14ac:dyDescent="0.2"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V629" s="45"/>
    </row>
    <row r="630" spans="6:22" x14ac:dyDescent="0.2"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V630" s="45"/>
    </row>
    <row r="631" spans="6:22" x14ac:dyDescent="0.2"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V631" s="45"/>
    </row>
    <row r="632" spans="6:22" x14ac:dyDescent="0.2"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V632" s="45"/>
    </row>
    <row r="633" spans="6:22" x14ac:dyDescent="0.2"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V633" s="45"/>
    </row>
    <row r="634" spans="6:22" x14ac:dyDescent="0.2"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V634" s="45"/>
    </row>
    <row r="635" spans="6:22" x14ac:dyDescent="0.2"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V635" s="45"/>
    </row>
    <row r="636" spans="6:22" x14ac:dyDescent="0.2"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V636" s="45"/>
    </row>
    <row r="637" spans="6:22" x14ac:dyDescent="0.2"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V637" s="45"/>
    </row>
    <row r="638" spans="6:22" x14ac:dyDescent="0.2"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V638" s="45"/>
    </row>
    <row r="639" spans="6:22" x14ac:dyDescent="0.2"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V639" s="45"/>
    </row>
    <row r="640" spans="6:22" x14ac:dyDescent="0.2"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V640" s="45"/>
    </row>
    <row r="641" spans="6:22" x14ac:dyDescent="0.2"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V641" s="45"/>
    </row>
    <row r="642" spans="6:22" x14ac:dyDescent="0.2"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V642" s="45"/>
    </row>
    <row r="643" spans="6:22" x14ac:dyDescent="0.2"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V643" s="45"/>
    </row>
    <row r="644" spans="6:22" x14ac:dyDescent="0.2"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V644" s="45"/>
    </row>
    <row r="645" spans="6:22" x14ac:dyDescent="0.2"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V645" s="45"/>
    </row>
    <row r="646" spans="6:22" x14ac:dyDescent="0.2"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V646" s="45"/>
    </row>
    <row r="647" spans="6:22" x14ac:dyDescent="0.2"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V647" s="45"/>
    </row>
    <row r="648" spans="6:22" x14ac:dyDescent="0.2"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V648" s="45"/>
    </row>
    <row r="649" spans="6:22" x14ac:dyDescent="0.2"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V649" s="45"/>
    </row>
    <row r="650" spans="6:22" x14ac:dyDescent="0.2"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V650" s="45"/>
    </row>
    <row r="651" spans="6:22" x14ac:dyDescent="0.2"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V651" s="45"/>
    </row>
    <row r="652" spans="6:22" x14ac:dyDescent="0.2"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V652" s="45"/>
    </row>
    <row r="653" spans="6:22" x14ac:dyDescent="0.2"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V653" s="45"/>
    </row>
    <row r="654" spans="6:22" x14ac:dyDescent="0.2"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V654" s="45"/>
    </row>
    <row r="655" spans="6:22" x14ac:dyDescent="0.2"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V655" s="45"/>
    </row>
    <row r="656" spans="6:22" x14ac:dyDescent="0.2"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V656" s="45"/>
    </row>
    <row r="657" spans="6:22" x14ac:dyDescent="0.2"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V657" s="45"/>
    </row>
    <row r="658" spans="6:22" x14ac:dyDescent="0.2"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V658" s="45"/>
    </row>
    <row r="659" spans="6:22" x14ac:dyDescent="0.2"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V659" s="45"/>
    </row>
    <row r="660" spans="6:22" x14ac:dyDescent="0.2"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V660" s="45"/>
    </row>
    <row r="661" spans="6:22" x14ac:dyDescent="0.2"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V661" s="45"/>
    </row>
    <row r="662" spans="6:22" x14ac:dyDescent="0.2"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V662" s="45"/>
    </row>
    <row r="663" spans="6:22" x14ac:dyDescent="0.2"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V663" s="45"/>
    </row>
    <row r="664" spans="6:22" x14ac:dyDescent="0.2"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V664" s="45"/>
    </row>
    <row r="665" spans="6:22" x14ac:dyDescent="0.2"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V665" s="45"/>
    </row>
    <row r="666" spans="6:22" x14ac:dyDescent="0.2"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V666" s="45"/>
    </row>
    <row r="667" spans="6:22" x14ac:dyDescent="0.2"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V667" s="45"/>
    </row>
    <row r="668" spans="6:22" x14ac:dyDescent="0.2"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V668" s="45"/>
    </row>
    <row r="669" spans="6:22" x14ac:dyDescent="0.2"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V669" s="45"/>
    </row>
    <row r="670" spans="6:22" x14ac:dyDescent="0.2"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V670" s="45"/>
    </row>
    <row r="671" spans="6:22" x14ac:dyDescent="0.2"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V671" s="45"/>
    </row>
    <row r="672" spans="6:22" x14ac:dyDescent="0.2"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V672" s="45"/>
    </row>
    <row r="673" spans="6:22" x14ac:dyDescent="0.2"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V673" s="45"/>
    </row>
    <row r="674" spans="6:22" x14ac:dyDescent="0.2"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V674" s="45"/>
    </row>
    <row r="675" spans="6:22" x14ac:dyDescent="0.2"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V675" s="45"/>
    </row>
    <row r="676" spans="6:22" x14ac:dyDescent="0.2"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V676" s="45"/>
    </row>
    <row r="677" spans="6:22" x14ac:dyDescent="0.2"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V677" s="45"/>
    </row>
    <row r="678" spans="6:22" x14ac:dyDescent="0.2"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V678" s="45"/>
    </row>
    <row r="679" spans="6:22" x14ac:dyDescent="0.2"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V679" s="45"/>
    </row>
    <row r="680" spans="6:22" x14ac:dyDescent="0.2"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V680" s="45"/>
    </row>
    <row r="681" spans="6:22" x14ac:dyDescent="0.2"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V681" s="45"/>
    </row>
    <row r="682" spans="6:22" x14ac:dyDescent="0.2"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V682" s="45"/>
    </row>
    <row r="683" spans="6:22" x14ac:dyDescent="0.2"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V683" s="45"/>
    </row>
    <row r="684" spans="6:22" x14ac:dyDescent="0.2"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V684" s="45"/>
    </row>
    <row r="685" spans="6:22" x14ac:dyDescent="0.2"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V685" s="45"/>
    </row>
    <row r="686" spans="6:22" x14ac:dyDescent="0.2"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V686" s="45"/>
    </row>
    <row r="687" spans="6:22" x14ac:dyDescent="0.2"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V687" s="45"/>
    </row>
    <row r="688" spans="6:22" x14ac:dyDescent="0.2"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V688" s="45"/>
    </row>
    <row r="689" spans="6:22" x14ac:dyDescent="0.2"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V689" s="45"/>
    </row>
    <row r="690" spans="6:22" x14ac:dyDescent="0.2"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V690" s="45"/>
    </row>
    <row r="691" spans="6:22" x14ac:dyDescent="0.2"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V691" s="45"/>
    </row>
    <row r="692" spans="6:22" x14ac:dyDescent="0.2"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V692" s="45"/>
    </row>
    <row r="693" spans="6:22" x14ac:dyDescent="0.2"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V693" s="45"/>
    </row>
    <row r="694" spans="6:22" x14ac:dyDescent="0.2"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V694" s="45"/>
    </row>
    <row r="695" spans="6:22" x14ac:dyDescent="0.2"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V695" s="45"/>
    </row>
    <row r="696" spans="6:22" x14ac:dyDescent="0.2"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V696" s="45"/>
    </row>
    <row r="697" spans="6:22" x14ac:dyDescent="0.2"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V697" s="45"/>
    </row>
    <row r="698" spans="6:22" x14ac:dyDescent="0.2"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V698" s="45"/>
    </row>
    <row r="699" spans="6:22" x14ac:dyDescent="0.2"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V699" s="45"/>
    </row>
    <row r="700" spans="6:22" x14ac:dyDescent="0.2"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V700" s="45"/>
    </row>
    <row r="701" spans="6:22" x14ac:dyDescent="0.2"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V701" s="45"/>
    </row>
    <row r="702" spans="6:22" x14ac:dyDescent="0.2"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V702" s="45"/>
    </row>
    <row r="703" spans="6:22" x14ac:dyDescent="0.2"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V703" s="45"/>
    </row>
    <row r="704" spans="6:22" x14ac:dyDescent="0.2"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V704" s="45"/>
    </row>
    <row r="705" spans="6:22" x14ac:dyDescent="0.2"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V705" s="45"/>
    </row>
    <row r="706" spans="6:22" x14ac:dyDescent="0.2"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V706" s="45"/>
    </row>
    <row r="707" spans="6:22" x14ac:dyDescent="0.2"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V707" s="45"/>
    </row>
    <row r="708" spans="6:22" x14ac:dyDescent="0.2"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V708" s="45"/>
    </row>
    <row r="709" spans="6:22" x14ac:dyDescent="0.2"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V709" s="45"/>
    </row>
    <row r="710" spans="6:22" x14ac:dyDescent="0.2"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V710" s="45"/>
    </row>
    <row r="711" spans="6:22" x14ac:dyDescent="0.2"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V711" s="45"/>
    </row>
    <row r="712" spans="6:22" x14ac:dyDescent="0.2"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V712" s="45"/>
    </row>
    <row r="713" spans="6:22" x14ac:dyDescent="0.2"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V713" s="45"/>
    </row>
    <row r="714" spans="6:22" x14ac:dyDescent="0.2"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V714" s="45"/>
    </row>
    <row r="715" spans="6:22" x14ac:dyDescent="0.2"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V715" s="45"/>
    </row>
    <row r="716" spans="6:22" x14ac:dyDescent="0.2"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V716" s="45"/>
    </row>
    <row r="717" spans="6:22" x14ac:dyDescent="0.2"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V717" s="45"/>
    </row>
    <row r="718" spans="6:22" x14ac:dyDescent="0.2"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V718" s="45"/>
    </row>
    <row r="719" spans="6:22" x14ac:dyDescent="0.2"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V719" s="45"/>
    </row>
    <row r="720" spans="6:22" x14ac:dyDescent="0.2"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V720" s="45"/>
    </row>
    <row r="721" spans="6:22" x14ac:dyDescent="0.2"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V721" s="45"/>
    </row>
    <row r="722" spans="6:22" x14ac:dyDescent="0.2"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V722" s="45"/>
    </row>
    <row r="723" spans="6:22" x14ac:dyDescent="0.2"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V723" s="45"/>
    </row>
    <row r="724" spans="6:22" x14ac:dyDescent="0.2"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V724" s="45"/>
    </row>
    <row r="725" spans="6:22" x14ac:dyDescent="0.2"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V725" s="45"/>
    </row>
    <row r="726" spans="6:22" x14ac:dyDescent="0.2"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V726" s="45"/>
    </row>
    <row r="727" spans="6:22" x14ac:dyDescent="0.2"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V727" s="45"/>
    </row>
    <row r="728" spans="6:22" x14ac:dyDescent="0.2"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V728" s="45"/>
    </row>
    <row r="729" spans="6:22" x14ac:dyDescent="0.2"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V729" s="45"/>
    </row>
    <row r="730" spans="6:22" x14ac:dyDescent="0.2"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V730" s="45"/>
    </row>
    <row r="731" spans="6:22" x14ac:dyDescent="0.2"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V731" s="45"/>
    </row>
    <row r="732" spans="6:22" x14ac:dyDescent="0.2"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V732" s="45"/>
    </row>
    <row r="733" spans="6:22" x14ac:dyDescent="0.2"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V733" s="45"/>
    </row>
    <row r="734" spans="6:22" x14ac:dyDescent="0.2"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V734" s="45"/>
    </row>
    <row r="735" spans="6:22" x14ac:dyDescent="0.2"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V735" s="45"/>
    </row>
    <row r="736" spans="6:22" x14ac:dyDescent="0.2"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V736" s="45"/>
    </row>
    <row r="737" spans="6:22" x14ac:dyDescent="0.2"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V737" s="45"/>
    </row>
    <row r="738" spans="6:22" x14ac:dyDescent="0.2"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V738" s="45"/>
    </row>
    <row r="739" spans="6:22" x14ac:dyDescent="0.2"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V739" s="45"/>
    </row>
    <row r="740" spans="6:22" x14ac:dyDescent="0.2"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V740" s="45"/>
    </row>
    <row r="741" spans="6:22" x14ac:dyDescent="0.2"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V741" s="45"/>
    </row>
    <row r="742" spans="6:22" x14ac:dyDescent="0.2"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V742" s="45"/>
    </row>
    <row r="743" spans="6:22" x14ac:dyDescent="0.2"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V743" s="45"/>
    </row>
    <row r="744" spans="6:22" x14ac:dyDescent="0.2"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V744" s="45"/>
    </row>
    <row r="745" spans="6:22" x14ac:dyDescent="0.2"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V745" s="45"/>
    </row>
    <row r="746" spans="6:22" x14ac:dyDescent="0.2"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V746" s="45"/>
    </row>
    <row r="747" spans="6:22" x14ac:dyDescent="0.2"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V747" s="45"/>
    </row>
    <row r="748" spans="6:22" x14ac:dyDescent="0.2"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V748" s="45"/>
    </row>
    <row r="749" spans="6:22" x14ac:dyDescent="0.2"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V749" s="45"/>
    </row>
    <row r="750" spans="6:22" x14ac:dyDescent="0.2"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V750" s="45"/>
    </row>
    <row r="751" spans="6:22" x14ac:dyDescent="0.2"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V751" s="45"/>
    </row>
    <row r="752" spans="6:22" x14ac:dyDescent="0.2"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V752" s="45"/>
    </row>
    <row r="753" spans="6:22" x14ac:dyDescent="0.2"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V753" s="45"/>
    </row>
    <row r="754" spans="6:22" x14ac:dyDescent="0.2"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V754" s="45"/>
    </row>
    <row r="755" spans="6:22" x14ac:dyDescent="0.2"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V755" s="45"/>
    </row>
    <row r="756" spans="6:22" x14ac:dyDescent="0.2"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V756" s="45"/>
    </row>
    <row r="757" spans="6:22" x14ac:dyDescent="0.2"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V757" s="45"/>
    </row>
    <row r="758" spans="6:22" x14ac:dyDescent="0.2"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V758" s="45"/>
    </row>
    <row r="759" spans="6:22" x14ac:dyDescent="0.2"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V759" s="45"/>
    </row>
    <row r="760" spans="6:22" x14ac:dyDescent="0.2"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V760" s="45"/>
    </row>
    <row r="761" spans="6:22" x14ac:dyDescent="0.2"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V761" s="45"/>
    </row>
    <row r="762" spans="6:22" x14ac:dyDescent="0.2"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V762" s="45"/>
    </row>
    <row r="763" spans="6:22" x14ac:dyDescent="0.2"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V763" s="45"/>
    </row>
    <row r="764" spans="6:22" x14ac:dyDescent="0.2"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V764" s="45"/>
    </row>
    <row r="765" spans="6:22" x14ac:dyDescent="0.2"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V765" s="45"/>
    </row>
    <row r="766" spans="6:22" x14ac:dyDescent="0.2"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V766" s="45"/>
    </row>
    <row r="767" spans="6:22" x14ac:dyDescent="0.2"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V767" s="45"/>
    </row>
    <row r="768" spans="6:22" x14ac:dyDescent="0.2"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V768" s="45"/>
    </row>
    <row r="769" spans="6:22" x14ac:dyDescent="0.2"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V769" s="45"/>
    </row>
    <row r="770" spans="6:22" x14ac:dyDescent="0.2"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V770" s="45"/>
    </row>
    <row r="771" spans="6:22" x14ac:dyDescent="0.2"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V771" s="45"/>
    </row>
    <row r="772" spans="6:22" x14ac:dyDescent="0.2"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V772" s="45"/>
    </row>
    <row r="773" spans="6:22" x14ac:dyDescent="0.2"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V773" s="45"/>
    </row>
    <row r="774" spans="6:22" x14ac:dyDescent="0.2"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V774" s="45"/>
    </row>
    <row r="775" spans="6:22" x14ac:dyDescent="0.2"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V775" s="45"/>
    </row>
    <row r="776" spans="6:22" x14ac:dyDescent="0.2"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V776" s="45"/>
    </row>
    <row r="777" spans="6:22" x14ac:dyDescent="0.2"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V777" s="45"/>
    </row>
    <row r="778" spans="6:22" x14ac:dyDescent="0.2"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V778" s="45"/>
    </row>
    <row r="779" spans="6:22" x14ac:dyDescent="0.2"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V779" s="45"/>
    </row>
    <row r="780" spans="6:22" x14ac:dyDescent="0.2"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V780" s="45"/>
    </row>
    <row r="781" spans="6:22" x14ac:dyDescent="0.2"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V781" s="45"/>
    </row>
    <row r="782" spans="6:22" x14ac:dyDescent="0.2"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V782" s="45"/>
    </row>
    <row r="783" spans="6:22" x14ac:dyDescent="0.2"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V783" s="45"/>
    </row>
    <row r="784" spans="6:22" x14ac:dyDescent="0.2"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V784" s="45"/>
    </row>
    <row r="785" spans="6:22" x14ac:dyDescent="0.2"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V785" s="45"/>
    </row>
    <row r="786" spans="6:22" x14ac:dyDescent="0.2"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V786" s="45"/>
    </row>
    <row r="787" spans="6:22" x14ac:dyDescent="0.2"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V787" s="45"/>
    </row>
    <row r="788" spans="6:22" x14ac:dyDescent="0.2"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V788" s="45"/>
    </row>
    <row r="789" spans="6:22" x14ac:dyDescent="0.2"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V789" s="45"/>
    </row>
    <row r="790" spans="6:22" x14ac:dyDescent="0.2"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V790" s="45"/>
    </row>
    <row r="791" spans="6:22" x14ac:dyDescent="0.2"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V791" s="45"/>
    </row>
    <row r="792" spans="6:22" x14ac:dyDescent="0.2"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V792" s="45"/>
    </row>
    <row r="793" spans="6:22" x14ac:dyDescent="0.2"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V793" s="45"/>
    </row>
    <row r="794" spans="6:22" x14ac:dyDescent="0.2"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V794" s="45"/>
    </row>
    <row r="795" spans="6:22" x14ac:dyDescent="0.2"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V795" s="45"/>
    </row>
    <row r="796" spans="6:22" x14ac:dyDescent="0.2"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V796" s="45"/>
    </row>
    <row r="797" spans="6:22" x14ac:dyDescent="0.2"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V797" s="45"/>
    </row>
    <row r="798" spans="6:22" x14ac:dyDescent="0.2"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V798" s="45"/>
    </row>
    <row r="799" spans="6:22" x14ac:dyDescent="0.2"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V799" s="45"/>
    </row>
    <row r="800" spans="6:22" x14ac:dyDescent="0.2"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V800" s="45"/>
    </row>
    <row r="801" spans="6:22" x14ac:dyDescent="0.2"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V801" s="45"/>
    </row>
    <row r="802" spans="6:22" x14ac:dyDescent="0.2"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V802" s="45"/>
    </row>
    <row r="803" spans="6:22" x14ac:dyDescent="0.2"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V803" s="45"/>
    </row>
    <row r="804" spans="6:22" x14ac:dyDescent="0.2"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V804" s="45"/>
    </row>
    <row r="805" spans="6:22" x14ac:dyDescent="0.2"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V805" s="45"/>
    </row>
    <row r="806" spans="6:22" x14ac:dyDescent="0.2"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V806" s="45"/>
    </row>
    <row r="807" spans="6:22" x14ac:dyDescent="0.2"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V807" s="45"/>
    </row>
    <row r="808" spans="6:22" x14ac:dyDescent="0.2"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V808" s="45"/>
    </row>
    <row r="809" spans="6:22" x14ac:dyDescent="0.2"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V809" s="45"/>
    </row>
    <row r="810" spans="6:22" x14ac:dyDescent="0.2"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V810" s="45"/>
    </row>
    <row r="811" spans="6:22" x14ac:dyDescent="0.2">
      <c r="V811" s="45"/>
    </row>
    <row r="812" spans="6:22" x14ac:dyDescent="0.2">
      <c r="V812" s="45"/>
    </row>
    <row r="813" spans="6:22" x14ac:dyDescent="0.2">
      <c r="V813" s="45"/>
    </row>
    <row r="814" spans="6:22" x14ac:dyDescent="0.2">
      <c r="V814" s="45"/>
    </row>
    <row r="815" spans="6:22" x14ac:dyDescent="0.2">
      <c r="V815" s="45"/>
    </row>
    <row r="816" spans="6:22" x14ac:dyDescent="0.2">
      <c r="V816" s="45"/>
    </row>
    <row r="817" spans="22:22" x14ac:dyDescent="0.2">
      <c r="V817" s="45"/>
    </row>
    <row r="818" spans="22:22" x14ac:dyDescent="0.2">
      <c r="V818" s="45"/>
    </row>
    <row r="819" spans="22:22" x14ac:dyDescent="0.2">
      <c r="V819" s="45"/>
    </row>
    <row r="820" spans="22:22" x14ac:dyDescent="0.2">
      <c r="V820" s="45"/>
    </row>
    <row r="821" spans="22:22" x14ac:dyDescent="0.2">
      <c r="V821" s="45"/>
    </row>
    <row r="822" spans="22:22" x14ac:dyDescent="0.2">
      <c r="V822" s="45"/>
    </row>
    <row r="823" spans="22:22" x14ac:dyDescent="0.2">
      <c r="V823" s="45"/>
    </row>
    <row r="824" spans="22:22" x14ac:dyDescent="0.2">
      <c r="V824" s="45"/>
    </row>
    <row r="825" spans="22:22" x14ac:dyDescent="0.2">
      <c r="V825" s="45"/>
    </row>
    <row r="826" spans="22:22" x14ac:dyDescent="0.2">
      <c r="V826" s="45"/>
    </row>
    <row r="827" spans="22:22" x14ac:dyDescent="0.2">
      <c r="V827" s="45"/>
    </row>
    <row r="828" spans="22:22" x14ac:dyDescent="0.2">
      <c r="V828" s="45"/>
    </row>
    <row r="829" spans="22:22" x14ac:dyDescent="0.2">
      <c r="V829" s="45"/>
    </row>
    <row r="830" spans="22:22" x14ac:dyDescent="0.2">
      <c r="V830" s="45"/>
    </row>
    <row r="831" spans="22:22" x14ac:dyDescent="0.2">
      <c r="V831" s="45"/>
    </row>
    <row r="832" spans="22:22" x14ac:dyDescent="0.2">
      <c r="V832" s="45"/>
    </row>
    <row r="833" spans="22:22" x14ac:dyDescent="0.2">
      <c r="V833" s="45"/>
    </row>
    <row r="834" spans="22:22" x14ac:dyDescent="0.2">
      <c r="V834" s="45"/>
    </row>
    <row r="835" spans="22:22" x14ac:dyDescent="0.2">
      <c r="V835" s="45"/>
    </row>
    <row r="836" spans="22:22" x14ac:dyDescent="0.2">
      <c r="V836" s="45"/>
    </row>
    <row r="837" spans="22:22" x14ac:dyDescent="0.2">
      <c r="V837" s="45"/>
    </row>
    <row r="838" spans="22:22" x14ac:dyDescent="0.2">
      <c r="V838" s="45"/>
    </row>
    <row r="839" spans="22:22" x14ac:dyDescent="0.2">
      <c r="V839" s="45"/>
    </row>
    <row r="840" spans="22:22" x14ac:dyDescent="0.2">
      <c r="V840" s="45"/>
    </row>
    <row r="841" spans="22:22" x14ac:dyDescent="0.2">
      <c r="V841" s="45"/>
    </row>
    <row r="842" spans="22:22" x14ac:dyDescent="0.2">
      <c r="V842" s="45"/>
    </row>
    <row r="843" spans="22:22" x14ac:dyDescent="0.2">
      <c r="V843" s="45"/>
    </row>
    <row r="844" spans="22:22" x14ac:dyDescent="0.2">
      <c r="V844" s="45"/>
    </row>
    <row r="845" spans="22:22" x14ac:dyDescent="0.2">
      <c r="V845" s="45"/>
    </row>
    <row r="846" spans="22:22" x14ac:dyDescent="0.2">
      <c r="V846" s="45"/>
    </row>
    <row r="847" spans="22:22" x14ac:dyDescent="0.2">
      <c r="V847" s="45"/>
    </row>
    <row r="848" spans="22:22" x14ac:dyDescent="0.2">
      <c r="V848" s="45"/>
    </row>
    <row r="849" spans="22:22" x14ac:dyDescent="0.2">
      <c r="V849" s="45"/>
    </row>
    <row r="850" spans="22:22" x14ac:dyDescent="0.2">
      <c r="V850" s="45"/>
    </row>
    <row r="851" spans="22:22" x14ac:dyDescent="0.2">
      <c r="V851" s="45"/>
    </row>
    <row r="852" spans="22:22" x14ac:dyDescent="0.2">
      <c r="V852" s="45"/>
    </row>
    <row r="853" spans="22:22" x14ac:dyDescent="0.2">
      <c r="V853" s="45"/>
    </row>
    <row r="854" spans="22:22" x14ac:dyDescent="0.2">
      <c r="V854" s="45"/>
    </row>
    <row r="855" spans="22:22" x14ac:dyDescent="0.2">
      <c r="V855" s="45"/>
    </row>
    <row r="856" spans="22:22" x14ac:dyDescent="0.2">
      <c r="V856" s="45"/>
    </row>
    <row r="857" spans="22:22" x14ac:dyDescent="0.2">
      <c r="V857" s="45"/>
    </row>
    <row r="858" spans="22:22" x14ac:dyDescent="0.2">
      <c r="V858" s="45"/>
    </row>
    <row r="859" spans="22:22" x14ac:dyDescent="0.2">
      <c r="V859" s="45"/>
    </row>
    <row r="860" spans="22:22" x14ac:dyDescent="0.2">
      <c r="V860" s="45"/>
    </row>
    <row r="861" spans="22:22" x14ac:dyDescent="0.2">
      <c r="V861" s="45"/>
    </row>
    <row r="862" spans="22:22" x14ac:dyDescent="0.2">
      <c r="V862" s="45"/>
    </row>
    <row r="863" spans="22:22" x14ac:dyDescent="0.2">
      <c r="V863" s="45"/>
    </row>
    <row r="864" spans="22:22" x14ac:dyDescent="0.2">
      <c r="V864" s="45"/>
    </row>
    <row r="865" spans="22:22" x14ac:dyDescent="0.2">
      <c r="V865" s="45"/>
    </row>
    <row r="866" spans="22:22" x14ac:dyDescent="0.2">
      <c r="V866" s="45"/>
    </row>
    <row r="867" spans="22:22" x14ac:dyDescent="0.2">
      <c r="V867" s="45"/>
    </row>
    <row r="868" spans="22:22" x14ac:dyDescent="0.2">
      <c r="V868" s="45"/>
    </row>
    <row r="869" spans="22:22" x14ac:dyDescent="0.2">
      <c r="V869" s="45"/>
    </row>
    <row r="870" spans="22:22" x14ac:dyDescent="0.2">
      <c r="V870" s="45"/>
    </row>
    <row r="871" spans="22:22" x14ac:dyDescent="0.2">
      <c r="V871" s="45"/>
    </row>
    <row r="872" spans="22:22" x14ac:dyDescent="0.2">
      <c r="V872" s="45"/>
    </row>
    <row r="873" spans="22:22" x14ac:dyDescent="0.2">
      <c r="V873" s="45"/>
    </row>
    <row r="874" spans="22:22" x14ac:dyDescent="0.2">
      <c r="V874" s="45"/>
    </row>
    <row r="875" spans="22:22" x14ac:dyDescent="0.2">
      <c r="V875" s="45"/>
    </row>
    <row r="876" spans="22:22" x14ac:dyDescent="0.2">
      <c r="V876" s="45"/>
    </row>
    <row r="877" spans="22:22" x14ac:dyDescent="0.2">
      <c r="V877" s="45"/>
    </row>
    <row r="878" spans="22:22" x14ac:dyDescent="0.2">
      <c r="V878" s="45"/>
    </row>
    <row r="879" spans="22:22" x14ac:dyDescent="0.2">
      <c r="V879" s="45"/>
    </row>
    <row r="880" spans="22:22" x14ac:dyDescent="0.2">
      <c r="V880" s="45"/>
    </row>
    <row r="881" spans="22:22" x14ac:dyDescent="0.2">
      <c r="V881" s="45"/>
    </row>
    <row r="882" spans="22:22" x14ac:dyDescent="0.2">
      <c r="V882" s="45"/>
    </row>
    <row r="883" spans="22:22" x14ac:dyDescent="0.2">
      <c r="V883" s="45"/>
    </row>
    <row r="884" spans="22:22" x14ac:dyDescent="0.2">
      <c r="V884" s="45"/>
    </row>
    <row r="885" spans="22:22" x14ac:dyDescent="0.2">
      <c r="V885" s="45"/>
    </row>
    <row r="886" spans="22:22" x14ac:dyDescent="0.2">
      <c r="V886" s="45"/>
    </row>
    <row r="887" spans="22:22" x14ac:dyDescent="0.2">
      <c r="V887" s="45"/>
    </row>
    <row r="888" spans="22:22" x14ac:dyDescent="0.2">
      <c r="V888" s="45"/>
    </row>
    <row r="889" spans="22:22" x14ac:dyDescent="0.2">
      <c r="V889" s="45"/>
    </row>
    <row r="890" spans="22:22" x14ac:dyDescent="0.2">
      <c r="V890" s="45"/>
    </row>
    <row r="891" spans="22:22" x14ac:dyDescent="0.2">
      <c r="V891" s="45"/>
    </row>
    <row r="892" spans="22:22" x14ac:dyDescent="0.2">
      <c r="V892" s="45"/>
    </row>
    <row r="893" spans="22:22" x14ac:dyDescent="0.2">
      <c r="V893" s="45"/>
    </row>
    <row r="894" spans="22:22" x14ac:dyDescent="0.2">
      <c r="V894" s="45"/>
    </row>
    <row r="895" spans="22:22" x14ac:dyDescent="0.2">
      <c r="V895" s="45"/>
    </row>
    <row r="896" spans="22:22" x14ac:dyDescent="0.2">
      <c r="V896" s="45"/>
    </row>
    <row r="897" spans="22:22" x14ac:dyDescent="0.2">
      <c r="V897" s="45"/>
    </row>
    <row r="898" spans="22:22" x14ac:dyDescent="0.2">
      <c r="V898" s="45"/>
    </row>
    <row r="899" spans="22:22" x14ac:dyDescent="0.2">
      <c r="V899" s="45"/>
    </row>
    <row r="900" spans="22:22" x14ac:dyDescent="0.2">
      <c r="V900" s="45"/>
    </row>
    <row r="901" spans="22:22" x14ac:dyDescent="0.2">
      <c r="V901" s="45"/>
    </row>
    <row r="902" spans="22:22" x14ac:dyDescent="0.2">
      <c r="V902" s="45"/>
    </row>
    <row r="903" spans="22:22" x14ac:dyDescent="0.2">
      <c r="V903" s="45"/>
    </row>
    <row r="904" spans="22:22" x14ac:dyDescent="0.2">
      <c r="V904" s="45"/>
    </row>
    <row r="905" spans="22:22" x14ac:dyDescent="0.2">
      <c r="V905" s="45"/>
    </row>
    <row r="906" spans="22:22" x14ac:dyDescent="0.2">
      <c r="V906" s="45"/>
    </row>
    <row r="907" spans="22:22" x14ac:dyDescent="0.2">
      <c r="V907" s="45"/>
    </row>
    <row r="908" spans="22:22" x14ac:dyDescent="0.2">
      <c r="V908" s="45"/>
    </row>
    <row r="909" spans="22:22" x14ac:dyDescent="0.2">
      <c r="V909" s="45"/>
    </row>
    <row r="910" spans="22:22" x14ac:dyDescent="0.2">
      <c r="V910" s="45"/>
    </row>
    <row r="911" spans="22:22" x14ac:dyDescent="0.2">
      <c r="V911" s="45"/>
    </row>
    <row r="912" spans="22:22" x14ac:dyDescent="0.2">
      <c r="V912" s="45"/>
    </row>
    <row r="913" spans="22:22" x14ac:dyDescent="0.2">
      <c r="V913" s="45"/>
    </row>
    <row r="914" spans="22:22" x14ac:dyDescent="0.2">
      <c r="V914" s="45"/>
    </row>
    <row r="915" spans="22:22" x14ac:dyDescent="0.2">
      <c r="V915" s="45"/>
    </row>
    <row r="916" spans="22:22" x14ac:dyDescent="0.2">
      <c r="V916" s="45"/>
    </row>
    <row r="917" spans="22:22" x14ac:dyDescent="0.2">
      <c r="V917" s="45"/>
    </row>
    <row r="918" spans="22:22" x14ac:dyDescent="0.2">
      <c r="V918" s="45"/>
    </row>
    <row r="919" spans="22:22" x14ac:dyDescent="0.2">
      <c r="V919" s="45"/>
    </row>
    <row r="920" spans="22:22" x14ac:dyDescent="0.2">
      <c r="V920" s="45"/>
    </row>
    <row r="921" spans="22:22" x14ac:dyDescent="0.2">
      <c r="V921" s="45"/>
    </row>
    <row r="922" spans="22:22" x14ac:dyDescent="0.2">
      <c r="V922" s="45"/>
    </row>
    <row r="923" spans="22:22" x14ac:dyDescent="0.2">
      <c r="V923" s="45"/>
    </row>
    <row r="924" spans="22:22" x14ac:dyDescent="0.2">
      <c r="V924" s="45"/>
    </row>
    <row r="925" spans="22:22" x14ac:dyDescent="0.2">
      <c r="V925" s="45"/>
    </row>
    <row r="926" spans="22:22" x14ac:dyDescent="0.2">
      <c r="V926" s="45"/>
    </row>
    <row r="927" spans="22:22" x14ac:dyDescent="0.2">
      <c r="V927" s="45"/>
    </row>
    <row r="928" spans="22:22" x14ac:dyDescent="0.2">
      <c r="V928" s="45"/>
    </row>
    <row r="929" spans="22:22" x14ac:dyDescent="0.2">
      <c r="V929" s="45"/>
    </row>
    <row r="930" spans="22:22" x14ac:dyDescent="0.2">
      <c r="V930" s="45"/>
    </row>
    <row r="931" spans="22:22" x14ac:dyDescent="0.2">
      <c r="V931" s="45"/>
    </row>
    <row r="932" spans="22:22" x14ac:dyDescent="0.2">
      <c r="V932" s="45"/>
    </row>
    <row r="933" spans="22:22" x14ac:dyDescent="0.2">
      <c r="V933" s="45"/>
    </row>
    <row r="934" spans="22:22" x14ac:dyDescent="0.2">
      <c r="V934" s="45"/>
    </row>
    <row r="935" spans="22:22" x14ac:dyDescent="0.2">
      <c r="V935" s="45"/>
    </row>
    <row r="936" spans="22:22" x14ac:dyDescent="0.2">
      <c r="V936" s="45"/>
    </row>
    <row r="937" spans="22:22" x14ac:dyDescent="0.2">
      <c r="V937" s="45"/>
    </row>
    <row r="938" spans="22:22" x14ac:dyDescent="0.2">
      <c r="V938" s="45"/>
    </row>
    <row r="939" spans="22:22" x14ac:dyDescent="0.2">
      <c r="V939" s="45"/>
    </row>
    <row r="940" spans="22:22" x14ac:dyDescent="0.2">
      <c r="V940" s="45"/>
    </row>
    <row r="941" spans="22:22" x14ac:dyDescent="0.2">
      <c r="V941" s="45"/>
    </row>
    <row r="942" spans="22:22" x14ac:dyDescent="0.2">
      <c r="V942" s="45"/>
    </row>
    <row r="943" spans="22:22" x14ac:dyDescent="0.2">
      <c r="V943" s="45"/>
    </row>
    <row r="944" spans="22:22" x14ac:dyDescent="0.2">
      <c r="V944" s="45"/>
    </row>
    <row r="945" spans="22:22" x14ac:dyDescent="0.2">
      <c r="V945" s="45"/>
    </row>
    <row r="946" spans="22:22" x14ac:dyDescent="0.2">
      <c r="V946" s="45"/>
    </row>
    <row r="947" spans="22:22" x14ac:dyDescent="0.2">
      <c r="V947" s="45"/>
    </row>
    <row r="948" spans="22:22" x14ac:dyDescent="0.2">
      <c r="V948" s="45"/>
    </row>
    <row r="949" spans="22:22" x14ac:dyDescent="0.2">
      <c r="V949" s="45"/>
    </row>
    <row r="950" spans="22:22" x14ac:dyDescent="0.2">
      <c r="V950" s="45"/>
    </row>
    <row r="951" spans="22:22" x14ac:dyDescent="0.2">
      <c r="V951" s="45"/>
    </row>
    <row r="952" spans="22:22" x14ac:dyDescent="0.2">
      <c r="V952" s="45"/>
    </row>
    <row r="953" spans="22:22" x14ac:dyDescent="0.2">
      <c r="V953" s="45"/>
    </row>
    <row r="954" spans="22:22" x14ac:dyDescent="0.2">
      <c r="V954" s="45"/>
    </row>
    <row r="955" spans="22:22" x14ac:dyDescent="0.2">
      <c r="V955" s="45"/>
    </row>
    <row r="956" spans="22:22" x14ac:dyDescent="0.2">
      <c r="V956" s="45"/>
    </row>
    <row r="957" spans="22:22" x14ac:dyDescent="0.2">
      <c r="V957" s="45"/>
    </row>
    <row r="958" spans="22:22" x14ac:dyDescent="0.2">
      <c r="V958" s="45"/>
    </row>
    <row r="959" spans="22:22" x14ac:dyDescent="0.2">
      <c r="V959" s="45"/>
    </row>
    <row r="960" spans="22:22" x14ac:dyDescent="0.2">
      <c r="V960" s="45"/>
    </row>
    <row r="961" spans="22:22" x14ac:dyDescent="0.2">
      <c r="V961" s="45"/>
    </row>
    <row r="962" spans="22:22" x14ac:dyDescent="0.2">
      <c r="V962" s="45"/>
    </row>
    <row r="963" spans="22:22" x14ac:dyDescent="0.2">
      <c r="V963" s="45"/>
    </row>
    <row r="964" spans="22:22" x14ac:dyDescent="0.2">
      <c r="V964" s="45"/>
    </row>
    <row r="965" spans="22:22" x14ac:dyDescent="0.2">
      <c r="V965" s="45"/>
    </row>
    <row r="966" spans="22:22" x14ac:dyDescent="0.2">
      <c r="V966" s="45"/>
    </row>
    <row r="967" spans="22:22" x14ac:dyDescent="0.2">
      <c r="V967" s="45"/>
    </row>
    <row r="968" spans="22:22" x14ac:dyDescent="0.2">
      <c r="V968" s="45"/>
    </row>
    <row r="969" spans="22:22" x14ac:dyDescent="0.2">
      <c r="V969" s="45"/>
    </row>
    <row r="970" spans="22:22" x14ac:dyDescent="0.2">
      <c r="V970" s="45"/>
    </row>
    <row r="971" spans="22:22" x14ac:dyDescent="0.2">
      <c r="V971" s="45"/>
    </row>
    <row r="972" spans="22:22" x14ac:dyDescent="0.2">
      <c r="V972" s="45"/>
    </row>
    <row r="973" spans="22:22" x14ac:dyDescent="0.2">
      <c r="V973" s="45"/>
    </row>
    <row r="974" spans="22:22" x14ac:dyDescent="0.2">
      <c r="V974" s="45"/>
    </row>
    <row r="975" spans="22:22" x14ac:dyDescent="0.2">
      <c r="V975" s="45"/>
    </row>
    <row r="976" spans="22:22" x14ac:dyDescent="0.2">
      <c r="V976" s="45"/>
    </row>
    <row r="977" spans="22:22" x14ac:dyDescent="0.2">
      <c r="V977" s="45"/>
    </row>
    <row r="978" spans="22:22" x14ac:dyDescent="0.2">
      <c r="V978" s="45"/>
    </row>
    <row r="979" spans="22:22" x14ac:dyDescent="0.2">
      <c r="V979" s="45"/>
    </row>
    <row r="980" spans="22:22" x14ac:dyDescent="0.2">
      <c r="V980" s="45"/>
    </row>
    <row r="981" spans="22:22" x14ac:dyDescent="0.2">
      <c r="V981" s="45"/>
    </row>
    <row r="982" spans="22:22" x14ac:dyDescent="0.2">
      <c r="V982" s="45"/>
    </row>
    <row r="983" spans="22:22" x14ac:dyDescent="0.2">
      <c r="V983" s="45"/>
    </row>
    <row r="984" spans="22:22" x14ac:dyDescent="0.2">
      <c r="V984" s="45"/>
    </row>
    <row r="985" spans="22:22" x14ac:dyDescent="0.2">
      <c r="V985" s="45"/>
    </row>
    <row r="986" spans="22:22" x14ac:dyDescent="0.2">
      <c r="V986" s="45"/>
    </row>
    <row r="987" spans="22:22" x14ac:dyDescent="0.2">
      <c r="V987" s="45"/>
    </row>
    <row r="988" spans="22:22" x14ac:dyDescent="0.2">
      <c r="V988" s="45"/>
    </row>
    <row r="989" spans="22:22" x14ac:dyDescent="0.2">
      <c r="V989" s="45"/>
    </row>
    <row r="990" spans="22:22" x14ac:dyDescent="0.2">
      <c r="V990" s="45"/>
    </row>
    <row r="991" spans="22:22" x14ac:dyDescent="0.2">
      <c r="V991" s="45"/>
    </row>
    <row r="992" spans="22:22" x14ac:dyDescent="0.2">
      <c r="V992" s="45"/>
    </row>
    <row r="993" spans="22:22" x14ac:dyDescent="0.2">
      <c r="V993" s="45"/>
    </row>
    <row r="994" spans="22:22" x14ac:dyDescent="0.2">
      <c r="V994" s="45"/>
    </row>
    <row r="995" spans="22:22" x14ac:dyDescent="0.2">
      <c r="V995" s="45"/>
    </row>
    <row r="996" spans="22:22" x14ac:dyDescent="0.2">
      <c r="V996" s="45"/>
    </row>
    <row r="997" spans="22:22" x14ac:dyDescent="0.2">
      <c r="V997" s="45"/>
    </row>
    <row r="998" spans="22:22" x14ac:dyDescent="0.2">
      <c r="V998" s="45"/>
    </row>
    <row r="999" spans="22:22" x14ac:dyDescent="0.2">
      <c r="V999" s="45"/>
    </row>
    <row r="1000" spans="22:22" x14ac:dyDescent="0.2">
      <c r="V1000" s="45"/>
    </row>
    <row r="1001" spans="22:22" x14ac:dyDescent="0.2">
      <c r="V1001" s="45"/>
    </row>
    <row r="1002" spans="22:22" x14ac:dyDescent="0.2">
      <c r="V1002" s="45"/>
    </row>
    <row r="1003" spans="22:22" x14ac:dyDescent="0.2">
      <c r="V1003" s="45"/>
    </row>
    <row r="1004" spans="22:22" x14ac:dyDescent="0.2">
      <c r="V1004" s="45"/>
    </row>
    <row r="1005" spans="22:22" x14ac:dyDescent="0.2">
      <c r="V1005" s="45"/>
    </row>
    <row r="1006" spans="22:22" x14ac:dyDescent="0.2">
      <c r="V1006" s="45"/>
    </row>
    <row r="1007" spans="22:22" x14ac:dyDescent="0.2">
      <c r="V1007" s="45"/>
    </row>
    <row r="1008" spans="22:22" x14ac:dyDescent="0.2">
      <c r="V1008" s="45"/>
    </row>
    <row r="1009" spans="22:22" x14ac:dyDescent="0.2">
      <c r="V1009" s="45"/>
    </row>
    <row r="1010" spans="22:22" x14ac:dyDescent="0.2">
      <c r="V1010" s="45"/>
    </row>
    <row r="1011" spans="22:22" x14ac:dyDescent="0.2">
      <c r="V1011" s="45"/>
    </row>
    <row r="1012" spans="22:22" x14ac:dyDescent="0.2">
      <c r="V1012" s="45"/>
    </row>
    <row r="1013" spans="22:22" x14ac:dyDescent="0.2">
      <c r="V1013" s="45"/>
    </row>
    <row r="1014" spans="22:22" x14ac:dyDescent="0.2">
      <c r="V1014" s="45"/>
    </row>
    <row r="1015" spans="22:22" x14ac:dyDescent="0.2">
      <c r="V1015" s="45"/>
    </row>
    <row r="1016" spans="22:22" x14ac:dyDescent="0.2">
      <c r="V1016" s="45"/>
    </row>
    <row r="1017" spans="22:22" x14ac:dyDescent="0.2">
      <c r="V1017" s="45"/>
    </row>
    <row r="1018" spans="22:22" x14ac:dyDescent="0.2">
      <c r="V1018" s="45"/>
    </row>
    <row r="1019" spans="22:22" x14ac:dyDescent="0.2">
      <c r="V1019" s="45"/>
    </row>
    <row r="1020" spans="22:22" x14ac:dyDescent="0.2">
      <c r="V1020" s="45"/>
    </row>
    <row r="1021" spans="22:22" x14ac:dyDescent="0.2">
      <c r="V1021" s="45"/>
    </row>
    <row r="1022" spans="22:22" x14ac:dyDescent="0.2">
      <c r="V1022" s="45"/>
    </row>
    <row r="1023" spans="22:22" x14ac:dyDescent="0.2">
      <c r="V1023" s="45"/>
    </row>
    <row r="1024" spans="22:22" x14ac:dyDescent="0.2">
      <c r="V1024" s="45"/>
    </row>
    <row r="1025" spans="22:22" x14ac:dyDescent="0.2">
      <c r="V1025" s="45"/>
    </row>
    <row r="1026" spans="22:22" x14ac:dyDescent="0.2">
      <c r="V1026" s="45"/>
    </row>
    <row r="1027" spans="22:22" x14ac:dyDescent="0.2">
      <c r="V1027" s="45"/>
    </row>
    <row r="1028" spans="22:22" x14ac:dyDescent="0.2">
      <c r="V1028" s="45"/>
    </row>
    <row r="1029" spans="22:22" x14ac:dyDescent="0.2">
      <c r="V1029" s="45"/>
    </row>
    <row r="1030" spans="22:22" x14ac:dyDescent="0.2">
      <c r="V1030" s="45"/>
    </row>
    <row r="1031" spans="22:22" x14ac:dyDescent="0.2">
      <c r="V1031" s="45"/>
    </row>
    <row r="1032" spans="22:22" x14ac:dyDescent="0.2">
      <c r="V1032" s="45"/>
    </row>
    <row r="1033" spans="22:22" x14ac:dyDescent="0.2">
      <c r="V1033" s="45"/>
    </row>
    <row r="1034" spans="22:22" x14ac:dyDescent="0.2">
      <c r="V1034" s="45"/>
    </row>
    <row r="1035" spans="22:22" x14ac:dyDescent="0.2">
      <c r="V1035" s="45"/>
    </row>
    <row r="1036" spans="22:22" x14ac:dyDescent="0.2">
      <c r="V1036" s="45"/>
    </row>
    <row r="1037" spans="22:22" x14ac:dyDescent="0.2">
      <c r="V1037" s="45"/>
    </row>
    <row r="1038" spans="22:22" x14ac:dyDescent="0.2">
      <c r="V1038" s="45"/>
    </row>
    <row r="1039" spans="22:22" x14ac:dyDescent="0.2">
      <c r="V1039" s="45"/>
    </row>
    <row r="1040" spans="22:22" x14ac:dyDescent="0.2">
      <c r="V1040" s="45"/>
    </row>
    <row r="1041" spans="22:22" x14ac:dyDescent="0.2">
      <c r="V1041" s="45"/>
    </row>
    <row r="1042" spans="22:22" x14ac:dyDescent="0.2">
      <c r="V1042" s="45"/>
    </row>
    <row r="1043" spans="22:22" x14ac:dyDescent="0.2">
      <c r="V1043" s="45"/>
    </row>
    <row r="1044" spans="22:22" x14ac:dyDescent="0.2">
      <c r="V1044" s="45"/>
    </row>
    <row r="1045" spans="22:22" x14ac:dyDescent="0.2">
      <c r="V1045" s="45"/>
    </row>
    <row r="1046" spans="22:22" x14ac:dyDescent="0.2">
      <c r="V1046" s="45"/>
    </row>
    <row r="1047" spans="22:22" x14ac:dyDescent="0.2">
      <c r="V1047" s="45"/>
    </row>
    <row r="1048" spans="22:22" x14ac:dyDescent="0.2">
      <c r="V1048" s="45"/>
    </row>
    <row r="1049" spans="22:22" x14ac:dyDescent="0.2">
      <c r="V1049" s="45"/>
    </row>
    <row r="1050" spans="22:22" x14ac:dyDescent="0.2">
      <c r="V1050" s="45"/>
    </row>
    <row r="1051" spans="22:22" x14ac:dyDescent="0.2">
      <c r="V1051" s="45"/>
    </row>
    <row r="1052" spans="22:22" x14ac:dyDescent="0.2">
      <c r="V1052" s="45"/>
    </row>
    <row r="1053" spans="22:22" x14ac:dyDescent="0.2">
      <c r="V1053" s="45"/>
    </row>
    <row r="1054" spans="22:22" x14ac:dyDescent="0.2">
      <c r="V1054" s="45"/>
    </row>
    <row r="1055" spans="22:22" x14ac:dyDescent="0.2">
      <c r="V1055" s="45"/>
    </row>
    <row r="1056" spans="22:22" x14ac:dyDescent="0.2">
      <c r="V1056" s="45"/>
    </row>
    <row r="1057" spans="22:22" x14ac:dyDescent="0.2">
      <c r="V1057" s="45"/>
    </row>
    <row r="1058" spans="22:22" x14ac:dyDescent="0.2">
      <c r="V1058" s="45"/>
    </row>
    <row r="1059" spans="22:22" x14ac:dyDescent="0.2">
      <c r="V1059" s="45"/>
    </row>
    <row r="1060" spans="22:22" x14ac:dyDescent="0.2">
      <c r="V1060" s="45"/>
    </row>
    <row r="1061" spans="22:22" x14ac:dyDescent="0.2">
      <c r="V1061" s="45"/>
    </row>
    <row r="1062" spans="22:22" x14ac:dyDescent="0.2">
      <c r="V1062" s="45"/>
    </row>
    <row r="1063" spans="22:22" x14ac:dyDescent="0.2">
      <c r="V1063" s="45"/>
    </row>
    <row r="1064" spans="22:22" x14ac:dyDescent="0.2">
      <c r="V1064" s="45"/>
    </row>
    <row r="1065" spans="22:22" x14ac:dyDescent="0.2">
      <c r="V1065" s="45"/>
    </row>
    <row r="1066" spans="22:22" x14ac:dyDescent="0.2">
      <c r="V1066" s="45"/>
    </row>
    <row r="1067" spans="22:22" x14ac:dyDescent="0.2">
      <c r="V1067" s="45"/>
    </row>
    <row r="1068" spans="22:22" x14ac:dyDescent="0.2">
      <c r="V1068" s="45"/>
    </row>
    <row r="1069" spans="22:22" x14ac:dyDescent="0.2">
      <c r="V1069" s="45"/>
    </row>
    <row r="1070" spans="22:22" x14ac:dyDescent="0.2">
      <c r="V1070" s="45"/>
    </row>
    <row r="1071" spans="22:22" x14ac:dyDescent="0.2">
      <c r="V1071" s="45"/>
    </row>
    <row r="1072" spans="22:22" x14ac:dyDescent="0.2">
      <c r="V1072" s="45"/>
    </row>
    <row r="1073" spans="22:22" x14ac:dyDescent="0.2">
      <c r="V1073" s="45"/>
    </row>
    <row r="1074" spans="22:22" x14ac:dyDescent="0.2">
      <c r="V1074" s="45"/>
    </row>
    <row r="1075" spans="22:22" x14ac:dyDescent="0.2">
      <c r="V1075" s="45"/>
    </row>
    <row r="1076" spans="22:22" x14ac:dyDescent="0.2">
      <c r="V1076" s="45"/>
    </row>
    <row r="1077" spans="22:22" x14ac:dyDescent="0.2">
      <c r="V1077" s="45"/>
    </row>
    <row r="1078" spans="22:22" x14ac:dyDescent="0.2">
      <c r="V1078" s="45"/>
    </row>
    <row r="1079" spans="22:22" x14ac:dyDescent="0.2">
      <c r="V1079" s="45"/>
    </row>
    <row r="1080" spans="22:22" x14ac:dyDescent="0.2">
      <c r="V1080" s="45"/>
    </row>
    <row r="1081" spans="22:22" x14ac:dyDescent="0.2">
      <c r="V1081" s="45"/>
    </row>
    <row r="1082" spans="22:22" x14ac:dyDescent="0.2">
      <c r="V1082" s="45"/>
    </row>
    <row r="1083" spans="22:22" x14ac:dyDescent="0.2">
      <c r="V1083" s="45"/>
    </row>
    <row r="1084" spans="22:22" x14ac:dyDescent="0.2">
      <c r="V1084" s="45"/>
    </row>
    <row r="1085" spans="22:22" x14ac:dyDescent="0.2">
      <c r="V1085" s="45"/>
    </row>
    <row r="1086" spans="22:22" x14ac:dyDescent="0.2">
      <c r="V1086" s="45"/>
    </row>
    <row r="1087" spans="22:22" x14ac:dyDescent="0.2">
      <c r="V1087" s="45"/>
    </row>
    <row r="1088" spans="22:22" x14ac:dyDescent="0.2">
      <c r="V1088" s="45"/>
    </row>
    <row r="1089" spans="22:22" x14ac:dyDescent="0.2">
      <c r="V1089" s="45"/>
    </row>
    <row r="1090" spans="22:22" x14ac:dyDescent="0.2">
      <c r="V1090" s="45"/>
    </row>
    <row r="1091" spans="22:22" x14ac:dyDescent="0.2">
      <c r="V1091" s="45"/>
    </row>
    <row r="1092" spans="22:22" x14ac:dyDescent="0.2">
      <c r="V1092" s="45"/>
    </row>
    <row r="1093" spans="22:22" x14ac:dyDescent="0.2">
      <c r="V1093" s="45"/>
    </row>
    <row r="1094" spans="22:22" x14ac:dyDescent="0.2">
      <c r="V1094" s="45"/>
    </row>
    <row r="1095" spans="22:22" x14ac:dyDescent="0.2">
      <c r="V1095" s="45"/>
    </row>
    <row r="1096" spans="22:22" x14ac:dyDescent="0.2">
      <c r="V1096" s="45"/>
    </row>
    <row r="1097" spans="22:22" x14ac:dyDescent="0.2">
      <c r="V1097" s="45"/>
    </row>
    <row r="1098" spans="22:22" x14ac:dyDescent="0.2">
      <c r="V1098" s="45"/>
    </row>
    <row r="1099" spans="22:22" x14ac:dyDescent="0.2">
      <c r="V1099" s="45"/>
    </row>
    <row r="1100" spans="22:22" x14ac:dyDescent="0.2">
      <c r="V1100" s="45"/>
    </row>
    <row r="1101" spans="22:22" x14ac:dyDescent="0.2">
      <c r="V1101" s="45"/>
    </row>
    <row r="1102" spans="22:22" x14ac:dyDescent="0.2">
      <c r="V1102" s="45"/>
    </row>
    <row r="1103" spans="22:22" x14ac:dyDescent="0.2">
      <c r="V1103" s="45"/>
    </row>
    <row r="1104" spans="22:22" x14ac:dyDescent="0.2">
      <c r="V1104" s="45"/>
    </row>
    <row r="1105" spans="22:22" x14ac:dyDescent="0.2">
      <c r="V1105" s="45"/>
    </row>
    <row r="1106" spans="22:22" x14ac:dyDescent="0.2">
      <c r="V1106" s="45"/>
    </row>
    <row r="1107" spans="22:22" x14ac:dyDescent="0.2">
      <c r="V1107" s="45"/>
    </row>
    <row r="1108" spans="22:22" x14ac:dyDescent="0.2">
      <c r="V1108" s="45"/>
    </row>
    <row r="1109" spans="22:22" x14ac:dyDescent="0.2">
      <c r="V1109" s="45"/>
    </row>
    <row r="1110" spans="22:22" x14ac:dyDescent="0.2">
      <c r="V1110" s="45"/>
    </row>
    <row r="1111" spans="22:22" x14ac:dyDescent="0.2">
      <c r="V1111" s="45"/>
    </row>
    <row r="1112" spans="22:22" x14ac:dyDescent="0.2">
      <c r="V1112" s="45"/>
    </row>
    <row r="1113" spans="22:22" x14ac:dyDescent="0.2">
      <c r="V1113" s="45"/>
    </row>
    <row r="1114" spans="22:22" x14ac:dyDescent="0.2">
      <c r="V1114" s="45"/>
    </row>
    <row r="1115" spans="22:22" x14ac:dyDescent="0.2">
      <c r="V1115" s="45"/>
    </row>
    <row r="1116" spans="22:22" x14ac:dyDescent="0.2">
      <c r="V1116" s="45"/>
    </row>
    <row r="1117" spans="22:22" x14ac:dyDescent="0.2">
      <c r="V1117" s="45"/>
    </row>
    <row r="1118" spans="22:22" x14ac:dyDescent="0.2">
      <c r="V1118" s="45"/>
    </row>
    <row r="1119" spans="22:22" x14ac:dyDescent="0.2">
      <c r="V1119" s="45"/>
    </row>
    <row r="1120" spans="22:22" x14ac:dyDescent="0.2">
      <c r="V1120" s="45"/>
    </row>
    <row r="1121" spans="22:22" x14ac:dyDescent="0.2">
      <c r="V1121" s="45"/>
    </row>
    <row r="1122" spans="22:22" x14ac:dyDescent="0.2">
      <c r="V1122" s="45"/>
    </row>
    <row r="1123" spans="22:22" x14ac:dyDescent="0.2">
      <c r="V1123" s="45"/>
    </row>
    <row r="1124" spans="22:22" x14ac:dyDescent="0.2">
      <c r="V1124" s="45"/>
    </row>
    <row r="1125" spans="22:22" x14ac:dyDescent="0.2">
      <c r="V1125" s="45"/>
    </row>
    <row r="1126" spans="22:22" x14ac:dyDescent="0.2">
      <c r="V1126" s="45"/>
    </row>
    <row r="1127" spans="22:22" x14ac:dyDescent="0.2">
      <c r="V1127" s="45"/>
    </row>
    <row r="1128" spans="22:22" x14ac:dyDescent="0.2">
      <c r="V1128" s="45"/>
    </row>
    <row r="1129" spans="22:22" x14ac:dyDescent="0.2">
      <c r="V1129" s="45"/>
    </row>
    <row r="1130" spans="22:22" x14ac:dyDescent="0.2">
      <c r="V1130" s="45"/>
    </row>
    <row r="1131" spans="22:22" x14ac:dyDescent="0.2">
      <c r="V1131" s="45"/>
    </row>
    <row r="1132" spans="22:22" x14ac:dyDescent="0.2">
      <c r="V1132" s="45"/>
    </row>
    <row r="1133" spans="22:22" x14ac:dyDescent="0.2">
      <c r="V1133" s="45"/>
    </row>
    <row r="1134" spans="22:22" x14ac:dyDescent="0.2">
      <c r="V1134" s="45"/>
    </row>
    <row r="1135" spans="22:22" x14ac:dyDescent="0.2">
      <c r="V1135" s="45"/>
    </row>
    <row r="1136" spans="22:22" x14ac:dyDescent="0.2">
      <c r="V1136" s="45"/>
    </row>
    <row r="1137" spans="22:22" x14ac:dyDescent="0.2">
      <c r="V1137" s="45"/>
    </row>
    <row r="1138" spans="22:22" x14ac:dyDescent="0.2">
      <c r="V1138" s="45"/>
    </row>
    <row r="1139" spans="22:22" x14ac:dyDescent="0.2">
      <c r="V1139" s="45"/>
    </row>
    <row r="1140" spans="22:22" x14ac:dyDescent="0.2">
      <c r="V1140" s="45"/>
    </row>
    <row r="1141" spans="22:22" x14ac:dyDescent="0.2">
      <c r="V1141" s="45"/>
    </row>
    <row r="1142" spans="22:22" x14ac:dyDescent="0.2">
      <c r="V1142" s="45"/>
    </row>
    <row r="1143" spans="22:22" x14ac:dyDescent="0.2">
      <c r="V1143" s="45"/>
    </row>
    <row r="1144" spans="22:22" x14ac:dyDescent="0.2">
      <c r="V1144" s="45"/>
    </row>
    <row r="1145" spans="22:22" x14ac:dyDescent="0.2">
      <c r="V1145" s="45"/>
    </row>
    <row r="1146" spans="22:22" x14ac:dyDescent="0.2">
      <c r="V1146" s="45"/>
    </row>
    <row r="1147" spans="22:22" x14ac:dyDescent="0.2">
      <c r="V1147" s="45"/>
    </row>
    <row r="1148" spans="22:22" x14ac:dyDescent="0.2">
      <c r="V1148" s="45"/>
    </row>
    <row r="1149" spans="22:22" x14ac:dyDescent="0.2">
      <c r="V1149" s="45"/>
    </row>
    <row r="1150" spans="22:22" x14ac:dyDescent="0.2">
      <c r="V1150" s="45"/>
    </row>
    <row r="1151" spans="22:22" x14ac:dyDescent="0.2">
      <c r="V1151" s="45"/>
    </row>
    <row r="1152" spans="22:22" x14ac:dyDescent="0.2">
      <c r="V1152" s="45"/>
    </row>
    <row r="1153" spans="22:22" x14ac:dyDescent="0.2">
      <c r="V1153" s="45"/>
    </row>
    <row r="1154" spans="22:22" x14ac:dyDescent="0.2">
      <c r="V1154" s="45"/>
    </row>
    <row r="1155" spans="22:22" x14ac:dyDescent="0.2">
      <c r="V1155" s="45"/>
    </row>
    <row r="1156" spans="22:22" x14ac:dyDescent="0.2">
      <c r="V1156" s="45"/>
    </row>
    <row r="1157" spans="22:22" x14ac:dyDescent="0.2">
      <c r="V1157" s="45"/>
    </row>
    <row r="1158" spans="22:22" x14ac:dyDescent="0.2">
      <c r="V1158" s="45"/>
    </row>
    <row r="1159" spans="22:22" x14ac:dyDescent="0.2">
      <c r="V1159" s="45"/>
    </row>
    <row r="1160" spans="22:22" x14ac:dyDescent="0.2">
      <c r="V1160" s="45"/>
    </row>
    <row r="1161" spans="22:22" x14ac:dyDescent="0.2">
      <c r="V1161" s="45"/>
    </row>
    <row r="1162" spans="22:22" x14ac:dyDescent="0.2">
      <c r="V1162" s="45"/>
    </row>
    <row r="1163" spans="22:22" x14ac:dyDescent="0.2">
      <c r="V1163" s="45"/>
    </row>
    <row r="1164" spans="22:22" x14ac:dyDescent="0.2">
      <c r="V1164" s="45"/>
    </row>
    <row r="1165" spans="22:22" x14ac:dyDescent="0.2">
      <c r="V1165" s="45"/>
    </row>
    <row r="1166" spans="22:22" x14ac:dyDescent="0.2">
      <c r="V1166" s="45"/>
    </row>
    <row r="1167" spans="22:22" x14ac:dyDescent="0.2">
      <c r="V1167" s="45"/>
    </row>
    <row r="1168" spans="22:22" x14ac:dyDescent="0.2">
      <c r="V1168" s="45"/>
    </row>
    <row r="1169" spans="22:22" x14ac:dyDescent="0.2">
      <c r="V1169" s="45"/>
    </row>
    <row r="1170" spans="22:22" x14ac:dyDescent="0.2">
      <c r="V1170" s="45"/>
    </row>
    <row r="1171" spans="22:22" x14ac:dyDescent="0.2">
      <c r="V1171" s="45"/>
    </row>
    <row r="1172" spans="22:22" x14ac:dyDescent="0.2">
      <c r="V1172" s="45"/>
    </row>
    <row r="1173" spans="22:22" x14ac:dyDescent="0.2">
      <c r="V1173" s="45"/>
    </row>
    <row r="1174" spans="22:22" x14ac:dyDescent="0.2">
      <c r="V1174" s="45"/>
    </row>
    <row r="1175" spans="22:22" x14ac:dyDescent="0.2">
      <c r="V1175" s="45"/>
    </row>
    <row r="1176" spans="22:22" x14ac:dyDescent="0.2">
      <c r="V1176" s="45"/>
    </row>
    <row r="1177" spans="22:22" x14ac:dyDescent="0.2">
      <c r="V1177" s="45"/>
    </row>
    <row r="1178" spans="22:22" x14ac:dyDescent="0.2">
      <c r="V1178" s="45"/>
    </row>
    <row r="1179" spans="22:22" x14ac:dyDescent="0.2">
      <c r="V1179" s="45"/>
    </row>
    <row r="1180" spans="22:22" x14ac:dyDescent="0.2">
      <c r="V1180" s="45"/>
    </row>
    <row r="1181" spans="22:22" x14ac:dyDescent="0.2">
      <c r="V1181" s="45"/>
    </row>
    <row r="1182" spans="22:22" x14ac:dyDescent="0.2">
      <c r="V1182" s="45"/>
    </row>
    <row r="1183" spans="22:22" x14ac:dyDescent="0.2">
      <c r="V1183" s="45"/>
    </row>
    <row r="1184" spans="22:22" x14ac:dyDescent="0.2">
      <c r="V1184" s="45"/>
    </row>
    <row r="1185" spans="22:22" x14ac:dyDescent="0.2">
      <c r="V1185" s="45"/>
    </row>
    <row r="1186" spans="22:22" x14ac:dyDescent="0.2">
      <c r="V1186" s="45"/>
    </row>
    <row r="1187" spans="22:22" x14ac:dyDescent="0.2">
      <c r="V1187" s="45"/>
    </row>
    <row r="1188" spans="22:22" x14ac:dyDescent="0.2">
      <c r="V1188" s="45"/>
    </row>
    <row r="1189" spans="22:22" x14ac:dyDescent="0.2">
      <c r="V1189" s="45"/>
    </row>
    <row r="1190" spans="22:22" x14ac:dyDescent="0.2">
      <c r="V1190" s="45"/>
    </row>
    <row r="1191" spans="22:22" x14ac:dyDescent="0.2">
      <c r="V1191" s="45"/>
    </row>
    <row r="1192" spans="22:22" x14ac:dyDescent="0.2">
      <c r="V1192" s="45"/>
    </row>
    <row r="1193" spans="22:22" x14ac:dyDescent="0.2">
      <c r="V1193" s="45"/>
    </row>
    <row r="1194" spans="22:22" x14ac:dyDescent="0.2">
      <c r="V1194" s="45"/>
    </row>
    <row r="1195" spans="22:22" x14ac:dyDescent="0.2">
      <c r="V1195" s="45"/>
    </row>
    <row r="1196" spans="22:22" x14ac:dyDescent="0.2">
      <c r="V1196" s="45"/>
    </row>
    <row r="1197" spans="22:22" x14ac:dyDescent="0.2">
      <c r="V1197" s="45"/>
    </row>
    <row r="1198" spans="22:22" x14ac:dyDescent="0.2">
      <c r="V1198" s="45"/>
    </row>
    <row r="1199" spans="22:22" x14ac:dyDescent="0.2">
      <c r="V1199" s="45"/>
    </row>
    <row r="1200" spans="22:22" x14ac:dyDescent="0.2">
      <c r="V1200" s="45"/>
    </row>
    <row r="1201" spans="22:22" x14ac:dyDescent="0.2">
      <c r="V1201" s="45"/>
    </row>
    <row r="1202" spans="22:22" x14ac:dyDescent="0.2">
      <c r="V1202" s="45"/>
    </row>
    <row r="1203" spans="22:22" x14ac:dyDescent="0.2">
      <c r="V1203" s="45"/>
    </row>
    <row r="1204" spans="22:22" x14ac:dyDescent="0.2">
      <c r="V1204" s="45"/>
    </row>
    <row r="1205" spans="22:22" x14ac:dyDescent="0.2">
      <c r="V1205" s="45"/>
    </row>
    <row r="1206" spans="22:22" x14ac:dyDescent="0.2">
      <c r="V1206" s="45"/>
    </row>
    <row r="1207" spans="22:22" x14ac:dyDescent="0.2">
      <c r="V1207" s="45"/>
    </row>
    <row r="1208" spans="22:22" x14ac:dyDescent="0.2">
      <c r="V1208" s="45"/>
    </row>
    <row r="1209" spans="22:22" x14ac:dyDescent="0.2">
      <c r="V1209" s="45"/>
    </row>
    <row r="1210" spans="22:22" x14ac:dyDescent="0.2">
      <c r="V1210" s="45"/>
    </row>
    <row r="1211" spans="22:22" x14ac:dyDescent="0.2">
      <c r="V1211" s="45"/>
    </row>
    <row r="1212" spans="22:22" x14ac:dyDescent="0.2">
      <c r="V1212" s="45"/>
    </row>
    <row r="1213" spans="22:22" x14ac:dyDescent="0.2">
      <c r="V1213" s="45"/>
    </row>
    <row r="1214" spans="22:22" x14ac:dyDescent="0.2">
      <c r="V1214" s="45"/>
    </row>
    <row r="1215" spans="22:22" x14ac:dyDescent="0.2">
      <c r="V1215" s="45"/>
    </row>
    <row r="1216" spans="22:22" x14ac:dyDescent="0.2">
      <c r="V1216" s="45"/>
    </row>
    <row r="1217" spans="22:22" x14ac:dyDescent="0.2">
      <c r="V1217" s="45"/>
    </row>
    <row r="1218" spans="22:22" x14ac:dyDescent="0.2">
      <c r="V1218" s="45"/>
    </row>
    <row r="1219" spans="22:22" x14ac:dyDescent="0.2">
      <c r="V1219" s="45"/>
    </row>
    <row r="1220" spans="22:22" x14ac:dyDescent="0.2">
      <c r="V1220" s="45"/>
    </row>
    <row r="1221" spans="22:22" x14ac:dyDescent="0.2">
      <c r="V1221" s="45"/>
    </row>
    <row r="1222" spans="22:22" x14ac:dyDescent="0.2">
      <c r="V1222" s="45"/>
    </row>
    <row r="1223" spans="22:22" x14ac:dyDescent="0.2">
      <c r="V1223" s="45"/>
    </row>
    <row r="1224" spans="22:22" x14ac:dyDescent="0.2">
      <c r="V1224" s="45"/>
    </row>
    <row r="1225" spans="22:22" x14ac:dyDescent="0.2">
      <c r="V1225" s="45"/>
    </row>
    <row r="1226" spans="22:22" x14ac:dyDescent="0.2">
      <c r="V1226" s="45"/>
    </row>
    <row r="1227" spans="22:22" x14ac:dyDescent="0.2">
      <c r="V1227" s="45"/>
    </row>
    <row r="1228" spans="22:22" x14ac:dyDescent="0.2">
      <c r="V1228" s="45"/>
    </row>
    <row r="1229" spans="22:22" x14ac:dyDescent="0.2">
      <c r="V1229" s="45"/>
    </row>
    <row r="1230" spans="22:22" x14ac:dyDescent="0.2">
      <c r="V1230" s="45"/>
    </row>
    <row r="1231" spans="22:22" x14ac:dyDescent="0.2">
      <c r="V1231" s="45"/>
    </row>
    <row r="1232" spans="22:22" x14ac:dyDescent="0.2">
      <c r="V1232" s="45"/>
    </row>
    <row r="1233" spans="22:22" x14ac:dyDescent="0.2">
      <c r="V1233" s="45"/>
    </row>
    <row r="1234" spans="22:22" x14ac:dyDescent="0.2">
      <c r="V1234" s="45"/>
    </row>
    <row r="1235" spans="22:22" x14ac:dyDescent="0.2">
      <c r="V1235" s="45"/>
    </row>
    <row r="1236" spans="22:22" x14ac:dyDescent="0.2">
      <c r="V1236" s="45"/>
    </row>
    <row r="1237" spans="22:22" x14ac:dyDescent="0.2">
      <c r="V1237" s="45"/>
    </row>
    <row r="1238" spans="22:22" x14ac:dyDescent="0.2">
      <c r="V1238" s="45"/>
    </row>
    <row r="1239" spans="22:22" x14ac:dyDescent="0.2">
      <c r="V1239" s="45"/>
    </row>
    <row r="1240" spans="22:22" x14ac:dyDescent="0.2">
      <c r="V1240" s="45"/>
    </row>
    <row r="1241" spans="22:22" x14ac:dyDescent="0.2">
      <c r="V1241" s="45"/>
    </row>
    <row r="1242" spans="22:22" x14ac:dyDescent="0.2">
      <c r="V1242" s="45"/>
    </row>
    <row r="1243" spans="22:22" x14ac:dyDescent="0.2">
      <c r="V1243" s="45"/>
    </row>
    <row r="1244" spans="22:22" x14ac:dyDescent="0.2">
      <c r="V1244" s="45"/>
    </row>
    <row r="1245" spans="22:22" x14ac:dyDescent="0.2">
      <c r="V1245" s="45"/>
    </row>
    <row r="1246" spans="22:22" x14ac:dyDescent="0.2">
      <c r="V1246" s="45"/>
    </row>
    <row r="1247" spans="22:22" x14ac:dyDescent="0.2">
      <c r="V1247" s="45"/>
    </row>
    <row r="1248" spans="22:22" x14ac:dyDescent="0.2">
      <c r="V1248" s="45"/>
    </row>
    <row r="1249" spans="22:22" x14ac:dyDescent="0.2">
      <c r="V1249" s="45"/>
    </row>
    <row r="1250" spans="22:22" x14ac:dyDescent="0.2">
      <c r="V1250" s="45"/>
    </row>
    <row r="1251" spans="22:22" x14ac:dyDescent="0.2">
      <c r="V1251" s="45"/>
    </row>
    <row r="1252" spans="22:22" x14ac:dyDescent="0.2">
      <c r="V1252" s="45"/>
    </row>
    <row r="1253" spans="22:22" x14ac:dyDescent="0.2">
      <c r="V1253" s="45"/>
    </row>
    <row r="1254" spans="22:22" x14ac:dyDescent="0.2">
      <c r="V1254" s="45"/>
    </row>
    <row r="1255" spans="22:22" x14ac:dyDescent="0.2">
      <c r="V1255" s="45"/>
    </row>
    <row r="1256" spans="22:22" x14ac:dyDescent="0.2">
      <c r="V1256" s="45"/>
    </row>
    <row r="1257" spans="22:22" x14ac:dyDescent="0.2">
      <c r="V1257" s="45"/>
    </row>
    <row r="1258" spans="22:22" x14ac:dyDescent="0.2">
      <c r="V1258" s="45"/>
    </row>
    <row r="1259" spans="22:22" x14ac:dyDescent="0.2">
      <c r="V1259" s="45"/>
    </row>
    <row r="1260" spans="22:22" x14ac:dyDescent="0.2">
      <c r="V1260" s="45"/>
    </row>
    <row r="1261" spans="22:22" x14ac:dyDescent="0.2">
      <c r="V1261" s="45"/>
    </row>
    <row r="1262" spans="22:22" x14ac:dyDescent="0.2">
      <c r="V1262" s="45"/>
    </row>
    <row r="1263" spans="22:22" x14ac:dyDescent="0.2">
      <c r="V1263" s="45"/>
    </row>
    <row r="1264" spans="22:22" x14ac:dyDescent="0.2">
      <c r="V1264" s="45"/>
    </row>
    <row r="1265" spans="22:22" x14ac:dyDescent="0.2">
      <c r="V1265" s="45"/>
    </row>
    <row r="1266" spans="22:22" x14ac:dyDescent="0.2">
      <c r="V1266" s="45"/>
    </row>
    <row r="1267" spans="22:22" x14ac:dyDescent="0.2">
      <c r="V1267" s="45"/>
    </row>
    <row r="1268" spans="22:22" x14ac:dyDescent="0.2">
      <c r="V1268" s="45"/>
    </row>
    <row r="1269" spans="22:22" x14ac:dyDescent="0.2">
      <c r="V1269" s="45"/>
    </row>
    <row r="1270" spans="22:22" x14ac:dyDescent="0.2">
      <c r="V1270" s="45"/>
    </row>
    <row r="1271" spans="22:22" x14ac:dyDescent="0.2">
      <c r="V1271" s="45"/>
    </row>
    <row r="1272" spans="22:22" x14ac:dyDescent="0.2">
      <c r="V1272" s="45"/>
    </row>
    <row r="1273" spans="22:22" x14ac:dyDescent="0.2">
      <c r="V1273" s="45"/>
    </row>
    <row r="1274" spans="22:22" x14ac:dyDescent="0.2">
      <c r="V1274" s="45"/>
    </row>
    <row r="1275" spans="22:22" x14ac:dyDescent="0.2">
      <c r="V1275" s="45"/>
    </row>
    <row r="1276" spans="22:22" x14ac:dyDescent="0.2">
      <c r="V1276" s="45"/>
    </row>
    <row r="1277" spans="22:22" x14ac:dyDescent="0.2">
      <c r="V1277" s="45"/>
    </row>
    <row r="1278" spans="22:22" x14ac:dyDescent="0.2">
      <c r="V1278" s="45"/>
    </row>
    <row r="1279" spans="22:22" x14ac:dyDescent="0.2">
      <c r="V1279" s="45"/>
    </row>
    <row r="1280" spans="22:22" x14ac:dyDescent="0.2">
      <c r="V1280" s="45"/>
    </row>
    <row r="1281" spans="22:22" x14ac:dyDescent="0.2">
      <c r="V1281" s="45"/>
    </row>
    <row r="1282" spans="22:22" x14ac:dyDescent="0.2">
      <c r="V1282" s="45"/>
    </row>
    <row r="1283" spans="22:22" x14ac:dyDescent="0.2">
      <c r="V1283" s="45"/>
    </row>
    <row r="1284" spans="22:22" x14ac:dyDescent="0.2">
      <c r="V1284" s="45"/>
    </row>
    <row r="1285" spans="22:22" x14ac:dyDescent="0.2">
      <c r="V1285" s="45"/>
    </row>
    <row r="1286" spans="22:22" x14ac:dyDescent="0.2">
      <c r="V1286" s="45"/>
    </row>
    <row r="1287" spans="22:22" x14ac:dyDescent="0.2">
      <c r="V1287" s="45"/>
    </row>
    <row r="1288" spans="22:22" x14ac:dyDescent="0.2">
      <c r="V1288" s="45"/>
    </row>
    <row r="1289" spans="22:22" x14ac:dyDescent="0.2">
      <c r="V1289" s="45"/>
    </row>
    <row r="1290" spans="22:22" x14ac:dyDescent="0.2">
      <c r="V1290" s="45"/>
    </row>
    <row r="1291" spans="22:22" x14ac:dyDescent="0.2">
      <c r="V1291" s="45"/>
    </row>
    <row r="1292" spans="22:22" x14ac:dyDescent="0.2">
      <c r="V1292" s="45"/>
    </row>
    <row r="1293" spans="22:22" x14ac:dyDescent="0.2">
      <c r="V1293" s="45"/>
    </row>
    <row r="1294" spans="22:22" x14ac:dyDescent="0.2">
      <c r="V1294" s="45"/>
    </row>
    <row r="1295" spans="22:22" x14ac:dyDescent="0.2">
      <c r="V1295" s="45"/>
    </row>
    <row r="1296" spans="22:22" x14ac:dyDescent="0.2">
      <c r="V1296" s="45"/>
    </row>
    <row r="1297" spans="22:22" x14ac:dyDescent="0.2">
      <c r="V1297" s="45"/>
    </row>
    <row r="1298" spans="22:22" x14ac:dyDescent="0.2">
      <c r="V1298" s="45"/>
    </row>
    <row r="1299" spans="22:22" x14ac:dyDescent="0.2">
      <c r="V1299" s="45"/>
    </row>
    <row r="1300" spans="22:22" x14ac:dyDescent="0.2">
      <c r="V1300" s="45"/>
    </row>
    <row r="1301" spans="22:22" x14ac:dyDescent="0.2">
      <c r="V1301" s="45"/>
    </row>
    <row r="1302" spans="22:22" x14ac:dyDescent="0.2">
      <c r="V1302" s="45"/>
    </row>
    <row r="1303" spans="22:22" x14ac:dyDescent="0.2">
      <c r="V1303" s="45"/>
    </row>
    <row r="1304" spans="22:22" x14ac:dyDescent="0.2">
      <c r="V1304" s="45"/>
    </row>
    <row r="1305" spans="22:22" x14ac:dyDescent="0.2">
      <c r="V1305" s="45"/>
    </row>
    <row r="1306" spans="22:22" x14ac:dyDescent="0.2">
      <c r="V1306" s="45"/>
    </row>
    <row r="1307" spans="22:22" x14ac:dyDescent="0.2">
      <c r="V1307" s="45"/>
    </row>
    <row r="1308" spans="22:22" x14ac:dyDescent="0.2">
      <c r="V1308" s="45"/>
    </row>
    <row r="1309" spans="22:22" x14ac:dyDescent="0.2">
      <c r="V1309" s="45"/>
    </row>
    <row r="1310" spans="22:22" x14ac:dyDescent="0.2">
      <c r="V1310" s="45"/>
    </row>
    <row r="1311" spans="22:22" x14ac:dyDescent="0.2">
      <c r="V1311" s="45"/>
    </row>
    <row r="1312" spans="22:22" x14ac:dyDescent="0.2">
      <c r="V1312" s="45"/>
    </row>
    <row r="1313" spans="22:22" x14ac:dyDescent="0.2">
      <c r="V1313" s="45"/>
    </row>
    <row r="1314" spans="22:22" x14ac:dyDescent="0.2">
      <c r="V1314" s="45"/>
    </row>
    <row r="1315" spans="22:22" x14ac:dyDescent="0.2">
      <c r="V1315" s="45"/>
    </row>
    <row r="1316" spans="22:22" x14ac:dyDescent="0.2">
      <c r="V1316" s="45"/>
    </row>
    <row r="1317" spans="22:22" x14ac:dyDescent="0.2">
      <c r="V1317" s="45"/>
    </row>
    <row r="1318" spans="22:22" x14ac:dyDescent="0.2">
      <c r="V1318" s="45"/>
    </row>
    <row r="1319" spans="22:22" x14ac:dyDescent="0.2">
      <c r="V1319" s="45"/>
    </row>
    <row r="1320" spans="22:22" x14ac:dyDescent="0.2">
      <c r="V1320" s="45"/>
    </row>
    <row r="1321" spans="22:22" x14ac:dyDescent="0.2">
      <c r="V1321" s="45"/>
    </row>
    <row r="1322" spans="22:22" x14ac:dyDescent="0.2">
      <c r="V1322" s="45"/>
    </row>
    <row r="1323" spans="22:22" x14ac:dyDescent="0.2">
      <c r="V1323" s="45"/>
    </row>
    <row r="1324" spans="22:22" x14ac:dyDescent="0.2">
      <c r="V1324" s="45"/>
    </row>
    <row r="1325" spans="22:22" x14ac:dyDescent="0.2">
      <c r="V1325" s="45"/>
    </row>
    <row r="1326" spans="22:22" x14ac:dyDescent="0.2">
      <c r="V1326" s="45"/>
    </row>
    <row r="1327" spans="22:22" x14ac:dyDescent="0.2">
      <c r="V1327" s="45"/>
    </row>
    <row r="1328" spans="22:22" x14ac:dyDescent="0.2">
      <c r="V1328" s="45"/>
    </row>
    <row r="1329" spans="22:22" x14ac:dyDescent="0.2">
      <c r="V1329" s="45"/>
    </row>
    <row r="1330" spans="22:22" x14ac:dyDescent="0.2">
      <c r="V1330" s="45"/>
    </row>
    <row r="1331" spans="22:22" x14ac:dyDescent="0.2">
      <c r="V1331" s="45"/>
    </row>
    <row r="1332" spans="22:22" x14ac:dyDescent="0.2">
      <c r="V1332" s="45"/>
    </row>
    <row r="1333" spans="22:22" x14ac:dyDescent="0.2">
      <c r="V1333" s="45"/>
    </row>
    <row r="1334" spans="22:22" x14ac:dyDescent="0.2">
      <c r="V1334" s="45"/>
    </row>
    <row r="1335" spans="22:22" x14ac:dyDescent="0.2">
      <c r="V1335" s="45"/>
    </row>
    <row r="1336" spans="22:22" x14ac:dyDescent="0.2">
      <c r="V1336" s="45"/>
    </row>
    <row r="1337" spans="22:22" x14ac:dyDescent="0.2">
      <c r="V1337" s="45"/>
    </row>
    <row r="1338" spans="22:22" x14ac:dyDescent="0.2">
      <c r="V1338" s="45"/>
    </row>
    <row r="1339" spans="22:22" x14ac:dyDescent="0.2">
      <c r="V1339" s="45"/>
    </row>
    <row r="1340" spans="22:22" x14ac:dyDescent="0.2">
      <c r="V1340" s="45"/>
    </row>
    <row r="1341" spans="22:22" x14ac:dyDescent="0.2">
      <c r="V1341" s="45"/>
    </row>
    <row r="1342" spans="22:22" x14ac:dyDescent="0.2">
      <c r="V1342" s="45"/>
    </row>
    <row r="1343" spans="22:22" x14ac:dyDescent="0.2">
      <c r="V1343" s="45"/>
    </row>
    <row r="1344" spans="22:22" x14ac:dyDescent="0.2">
      <c r="V1344" s="45"/>
    </row>
    <row r="1345" spans="22:22" x14ac:dyDescent="0.2">
      <c r="V1345" s="45"/>
    </row>
    <row r="1346" spans="22:22" x14ac:dyDescent="0.2">
      <c r="V1346" s="45"/>
    </row>
    <row r="1347" spans="22:22" x14ac:dyDescent="0.2">
      <c r="V1347" s="45"/>
    </row>
    <row r="1348" spans="22:22" x14ac:dyDescent="0.2">
      <c r="V1348" s="45"/>
    </row>
    <row r="1349" spans="22:22" x14ac:dyDescent="0.2">
      <c r="V1349" s="45"/>
    </row>
    <row r="1350" spans="22:22" x14ac:dyDescent="0.2">
      <c r="V1350" s="45"/>
    </row>
    <row r="1351" spans="22:22" x14ac:dyDescent="0.2">
      <c r="V1351" s="45"/>
    </row>
    <row r="1352" spans="22:22" x14ac:dyDescent="0.2">
      <c r="V1352" s="45"/>
    </row>
    <row r="1353" spans="22:22" x14ac:dyDescent="0.2">
      <c r="V1353" s="45"/>
    </row>
    <row r="1354" spans="22:22" x14ac:dyDescent="0.2">
      <c r="V1354" s="45"/>
    </row>
    <row r="1355" spans="22:22" x14ac:dyDescent="0.2">
      <c r="V1355" s="45"/>
    </row>
    <row r="1356" spans="22:22" x14ac:dyDescent="0.2">
      <c r="V1356" s="45"/>
    </row>
    <row r="1357" spans="22:22" x14ac:dyDescent="0.2">
      <c r="V1357" s="45"/>
    </row>
    <row r="1358" spans="22:22" x14ac:dyDescent="0.2">
      <c r="V1358" s="45"/>
    </row>
    <row r="1359" spans="22:22" x14ac:dyDescent="0.2">
      <c r="V1359" s="45"/>
    </row>
    <row r="1360" spans="22:22" x14ac:dyDescent="0.2">
      <c r="V1360" s="45"/>
    </row>
    <row r="1361" spans="22:22" x14ac:dyDescent="0.2">
      <c r="V1361" s="45"/>
    </row>
    <row r="1362" spans="22:22" x14ac:dyDescent="0.2">
      <c r="V1362" s="45"/>
    </row>
    <row r="1363" spans="22:22" x14ac:dyDescent="0.2">
      <c r="V1363" s="45"/>
    </row>
    <row r="1364" spans="22:22" x14ac:dyDescent="0.2">
      <c r="V1364" s="45"/>
    </row>
    <row r="1365" spans="22:22" x14ac:dyDescent="0.2">
      <c r="V1365" s="45"/>
    </row>
    <row r="1366" spans="22:22" x14ac:dyDescent="0.2">
      <c r="V1366" s="45"/>
    </row>
    <row r="1367" spans="22:22" x14ac:dyDescent="0.2">
      <c r="V1367" s="45"/>
    </row>
    <row r="1368" spans="22:22" x14ac:dyDescent="0.2">
      <c r="V1368" s="45"/>
    </row>
    <row r="1369" spans="22:22" x14ac:dyDescent="0.2">
      <c r="V1369" s="45"/>
    </row>
    <row r="1370" spans="22:22" x14ac:dyDescent="0.2">
      <c r="V1370" s="45"/>
    </row>
    <row r="1371" spans="22:22" x14ac:dyDescent="0.2">
      <c r="V1371" s="45"/>
    </row>
    <row r="1372" spans="22:22" x14ac:dyDescent="0.2">
      <c r="V1372" s="45"/>
    </row>
    <row r="1373" spans="22:22" x14ac:dyDescent="0.2">
      <c r="V1373" s="45"/>
    </row>
    <row r="1374" spans="22:22" x14ac:dyDescent="0.2">
      <c r="V1374" s="45"/>
    </row>
    <row r="1375" spans="22:22" x14ac:dyDescent="0.2">
      <c r="V1375" s="45"/>
    </row>
    <row r="1376" spans="22:22" x14ac:dyDescent="0.2">
      <c r="V1376" s="45"/>
    </row>
    <row r="1377" spans="22:22" x14ac:dyDescent="0.2">
      <c r="V1377" s="45"/>
    </row>
    <row r="1378" spans="22:22" x14ac:dyDescent="0.2">
      <c r="V1378" s="45"/>
    </row>
    <row r="1379" spans="22:22" x14ac:dyDescent="0.2">
      <c r="V1379" s="45"/>
    </row>
    <row r="1380" spans="22:22" x14ac:dyDescent="0.2">
      <c r="V1380" s="45"/>
    </row>
    <row r="1381" spans="22:22" x14ac:dyDescent="0.2">
      <c r="V1381" s="45"/>
    </row>
    <row r="1382" spans="22:22" x14ac:dyDescent="0.2">
      <c r="V1382" s="45"/>
    </row>
    <row r="1383" spans="22:22" x14ac:dyDescent="0.2">
      <c r="V1383" s="45"/>
    </row>
    <row r="1384" spans="22:22" x14ac:dyDescent="0.2">
      <c r="V1384" s="45"/>
    </row>
    <row r="1385" spans="22:22" x14ac:dyDescent="0.2">
      <c r="V1385" s="45"/>
    </row>
    <row r="1386" spans="22:22" x14ac:dyDescent="0.2">
      <c r="V1386" s="45"/>
    </row>
    <row r="1387" spans="22:22" x14ac:dyDescent="0.2">
      <c r="V1387" s="45"/>
    </row>
    <row r="1388" spans="22:22" x14ac:dyDescent="0.2">
      <c r="V1388" s="45"/>
    </row>
    <row r="1389" spans="22:22" x14ac:dyDescent="0.2">
      <c r="V1389" s="45"/>
    </row>
    <row r="1390" spans="22:22" x14ac:dyDescent="0.2">
      <c r="V1390" s="45"/>
    </row>
    <row r="1391" spans="22:22" x14ac:dyDescent="0.2">
      <c r="V1391" s="45"/>
    </row>
    <row r="1392" spans="22:22" x14ac:dyDescent="0.2">
      <c r="V1392" s="45"/>
    </row>
    <row r="1393" spans="22:22" x14ac:dyDescent="0.2">
      <c r="V1393" s="45"/>
    </row>
    <row r="1394" spans="22:22" x14ac:dyDescent="0.2">
      <c r="V1394" s="45"/>
    </row>
    <row r="1395" spans="22:22" x14ac:dyDescent="0.2">
      <c r="V1395" s="45"/>
    </row>
    <row r="1396" spans="22:22" x14ac:dyDescent="0.2">
      <c r="V1396" s="45"/>
    </row>
    <row r="1397" spans="22:22" x14ac:dyDescent="0.2">
      <c r="V1397" s="45"/>
    </row>
    <row r="1398" spans="22:22" x14ac:dyDescent="0.2">
      <c r="V1398" s="45"/>
    </row>
    <row r="1399" spans="22:22" x14ac:dyDescent="0.2">
      <c r="V1399" s="45"/>
    </row>
    <row r="1400" spans="22:22" x14ac:dyDescent="0.2">
      <c r="V1400" s="45"/>
    </row>
    <row r="1401" spans="22:22" x14ac:dyDescent="0.2">
      <c r="V1401" s="45"/>
    </row>
    <row r="1402" spans="22:22" x14ac:dyDescent="0.2">
      <c r="V1402" s="45"/>
    </row>
    <row r="1403" spans="22:22" x14ac:dyDescent="0.2">
      <c r="V1403" s="45"/>
    </row>
    <row r="1404" spans="22:22" x14ac:dyDescent="0.2">
      <c r="V1404" s="45"/>
    </row>
    <row r="1405" spans="22:22" x14ac:dyDescent="0.2">
      <c r="V1405" s="45"/>
    </row>
    <row r="1406" spans="22:22" x14ac:dyDescent="0.2">
      <c r="V1406" s="45"/>
    </row>
    <row r="1407" spans="22:22" x14ac:dyDescent="0.2">
      <c r="V1407" s="45"/>
    </row>
    <row r="1408" spans="22:22" x14ac:dyDescent="0.2">
      <c r="V1408" s="45"/>
    </row>
    <row r="1409" spans="22:22" x14ac:dyDescent="0.2">
      <c r="V1409" s="45"/>
    </row>
    <row r="1410" spans="22:22" x14ac:dyDescent="0.2">
      <c r="V1410" s="45"/>
    </row>
    <row r="1411" spans="22:22" x14ac:dyDescent="0.2">
      <c r="V1411" s="45"/>
    </row>
    <row r="1412" spans="22:22" x14ac:dyDescent="0.2">
      <c r="V1412" s="45"/>
    </row>
    <row r="1413" spans="22:22" x14ac:dyDescent="0.2">
      <c r="V1413" s="45"/>
    </row>
    <row r="1414" spans="22:22" x14ac:dyDescent="0.2">
      <c r="V1414" s="45"/>
    </row>
    <row r="1415" spans="22:22" x14ac:dyDescent="0.2">
      <c r="V1415" s="45"/>
    </row>
    <row r="1416" spans="22:22" x14ac:dyDescent="0.2">
      <c r="V1416" s="45"/>
    </row>
    <row r="1417" spans="22:22" x14ac:dyDescent="0.2">
      <c r="V1417" s="45"/>
    </row>
    <row r="1418" spans="22:22" x14ac:dyDescent="0.2">
      <c r="V1418" s="45"/>
    </row>
    <row r="1419" spans="22:22" x14ac:dyDescent="0.2">
      <c r="V1419" s="45"/>
    </row>
    <row r="1420" spans="22:22" x14ac:dyDescent="0.2">
      <c r="V1420" s="45"/>
    </row>
    <row r="1421" spans="22:22" x14ac:dyDescent="0.2">
      <c r="V1421" s="45"/>
    </row>
    <row r="1422" spans="22:22" x14ac:dyDescent="0.2">
      <c r="V1422" s="45"/>
    </row>
    <row r="1423" spans="22:22" x14ac:dyDescent="0.2">
      <c r="V1423" s="45"/>
    </row>
    <row r="1424" spans="22:22" x14ac:dyDescent="0.2">
      <c r="V1424" s="45"/>
    </row>
    <row r="1425" spans="22:22" x14ac:dyDescent="0.2">
      <c r="V1425" s="45"/>
    </row>
    <row r="1426" spans="22:22" x14ac:dyDescent="0.2">
      <c r="V1426" s="45"/>
    </row>
    <row r="1427" spans="22:22" x14ac:dyDescent="0.2">
      <c r="V1427" s="45"/>
    </row>
    <row r="1428" spans="22:22" x14ac:dyDescent="0.2">
      <c r="V1428" s="45"/>
    </row>
    <row r="1429" spans="22:22" x14ac:dyDescent="0.2">
      <c r="V1429" s="45"/>
    </row>
    <row r="1430" spans="22:22" x14ac:dyDescent="0.2">
      <c r="V1430" s="45"/>
    </row>
    <row r="1431" spans="22:22" x14ac:dyDescent="0.2">
      <c r="V1431" s="45"/>
    </row>
    <row r="1432" spans="22:22" x14ac:dyDescent="0.2">
      <c r="V1432" s="45"/>
    </row>
    <row r="1433" spans="22:22" x14ac:dyDescent="0.2">
      <c r="V1433" s="45"/>
    </row>
    <row r="1434" spans="22:22" x14ac:dyDescent="0.2">
      <c r="V1434" s="45"/>
    </row>
    <row r="1435" spans="22:22" x14ac:dyDescent="0.2">
      <c r="V1435" s="45"/>
    </row>
    <row r="1436" spans="22:22" x14ac:dyDescent="0.2">
      <c r="V1436" s="45"/>
    </row>
    <row r="1437" spans="22:22" x14ac:dyDescent="0.2">
      <c r="V1437" s="45"/>
    </row>
    <row r="1438" spans="22:22" x14ac:dyDescent="0.2">
      <c r="V1438" s="45"/>
    </row>
    <row r="1439" spans="22:22" x14ac:dyDescent="0.2">
      <c r="V1439" s="45"/>
    </row>
    <row r="1440" spans="22:22" x14ac:dyDescent="0.2">
      <c r="V1440" s="45"/>
    </row>
    <row r="1441" spans="22:22" x14ac:dyDescent="0.2">
      <c r="V1441" s="45"/>
    </row>
    <row r="1442" spans="22:22" x14ac:dyDescent="0.2">
      <c r="V1442" s="45"/>
    </row>
    <row r="1443" spans="22:22" x14ac:dyDescent="0.2">
      <c r="V1443" s="45"/>
    </row>
    <row r="1444" spans="22:22" x14ac:dyDescent="0.2">
      <c r="V1444" s="45"/>
    </row>
    <row r="1445" spans="22:22" x14ac:dyDescent="0.2">
      <c r="V1445" s="45"/>
    </row>
    <row r="1446" spans="22:22" x14ac:dyDescent="0.2">
      <c r="V1446" s="45"/>
    </row>
    <row r="1447" spans="22:22" x14ac:dyDescent="0.2">
      <c r="V1447" s="45"/>
    </row>
    <row r="1448" spans="22:22" x14ac:dyDescent="0.2">
      <c r="V1448" s="45"/>
    </row>
    <row r="1449" spans="22:22" x14ac:dyDescent="0.2">
      <c r="V1449" s="45"/>
    </row>
    <row r="1450" spans="22:22" x14ac:dyDescent="0.2">
      <c r="V1450" s="45"/>
    </row>
    <row r="1451" spans="22:22" x14ac:dyDescent="0.2">
      <c r="V1451" s="45"/>
    </row>
    <row r="1452" spans="22:22" x14ac:dyDescent="0.2">
      <c r="V1452" s="45"/>
    </row>
    <row r="1453" spans="22:22" x14ac:dyDescent="0.2">
      <c r="V1453" s="45"/>
    </row>
    <row r="1454" spans="22:22" x14ac:dyDescent="0.2">
      <c r="V1454" s="45"/>
    </row>
    <row r="1455" spans="22:22" x14ac:dyDescent="0.2">
      <c r="V1455" s="45"/>
    </row>
    <row r="1456" spans="22:22" x14ac:dyDescent="0.2">
      <c r="V1456" s="45"/>
    </row>
    <row r="1457" spans="22:22" x14ac:dyDescent="0.2">
      <c r="V1457" s="45"/>
    </row>
    <row r="1458" spans="22:22" x14ac:dyDescent="0.2">
      <c r="V1458" s="45"/>
    </row>
    <row r="1459" spans="22:22" x14ac:dyDescent="0.2">
      <c r="V1459" s="45"/>
    </row>
    <row r="1460" spans="22:22" x14ac:dyDescent="0.2">
      <c r="V1460" s="45"/>
    </row>
    <row r="1461" spans="22:22" x14ac:dyDescent="0.2">
      <c r="V1461" s="45"/>
    </row>
    <row r="1462" spans="22:22" x14ac:dyDescent="0.2">
      <c r="V1462" s="45"/>
    </row>
    <row r="1463" spans="22:22" x14ac:dyDescent="0.2">
      <c r="V1463" s="45"/>
    </row>
    <row r="1464" spans="22:22" x14ac:dyDescent="0.2">
      <c r="V1464" s="45"/>
    </row>
    <row r="1465" spans="22:22" x14ac:dyDescent="0.2">
      <c r="V1465" s="45"/>
    </row>
    <row r="1466" spans="22:22" x14ac:dyDescent="0.2">
      <c r="V1466" s="45"/>
    </row>
    <row r="1467" spans="22:22" x14ac:dyDescent="0.2">
      <c r="V1467" s="45"/>
    </row>
  </sheetData>
  <mergeCells count="6">
    <mergeCell ref="F5:J5"/>
    <mergeCell ref="K5:O5"/>
    <mergeCell ref="P5:V5"/>
    <mergeCell ref="A9:A16"/>
    <mergeCell ref="C9:C16"/>
    <mergeCell ref="D9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track renwewal</vt:lpstr>
      <vt:lpstr>ENR NEW LAW </vt:lpstr>
      <vt:lpstr>ETCS1</vt:lpstr>
      <vt:lpstr>ATP</vt:lpstr>
      <vt:lpstr>PSO</vt:lpstr>
      <vt:lpstr>cairo-alex </vt:lpstr>
      <vt:lpstr>bani-seuf- assuit </vt:lpstr>
      <vt:lpstr>studies for developing </vt:lpstr>
      <vt:lpstr>new staff policy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2014-07-23T09:54:24Z</dcterms:modified>
</cp:coreProperties>
</file>