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195" windowHeight="11505" firstSheet="1" activeTab="1"/>
  </bookViews>
  <sheets>
    <sheet name="Settings" sheetId="7" state="hidden" r:id="rId1"/>
    <sheet name="General" sheetId="1" r:id="rId2"/>
    <sheet name="Goods and Works" sheetId="2" r:id="rId3"/>
    <sheet name="Consulting Services" sheetId="8" r:id="rId4"/>
    <sheet name="Capacity Building" sheetId="4" r:id="rId5"/>
  </sheets>
  <definedNames>
    <definedName name="country">General!$C$6</definedName>
    <definedName name="fi">Settings!$A$4:$A$5</definedName>
    <definedName name="gwncs">Settings!$A$10:$A$12</definedName>
    <definedName name="lncr">General!$C$8</definedName>
    <definedName name="_xlnm.Print_Titles" localSheetId="3">'Consulting Services'!$3:$3</definedName>
    <definedName name="_xlnm.Print_Titles" localSheetId="2">'Goods and Works'!$4:$5</definedName>
    <definedName name="priorpost">Settings!$A$1:$A$2</definedName>
    <definedName name="projectName">General!$C$5</definedName>
    <definedName name="projID">General!$C$7</definedName>
    <definedName name="yn">Settings!$A$7:$A$8</definedName>
  </definedNames>
  <calcPr calcId="145621"/>
</workbook>
</file>

<file path=xl/calcChain.xml><?xml version="1.0" encoding="utf-8"?>
<calcChain xmlns="http://schemas.openxmlformats.org/spreadsheetml/2006/main">
  <c r="O44" i="2" l="1"/>
  <c r="P44" i="2" s="1"/>
  <c r="Q44" i="2" s="1"/>
  <c r="S44" i="2" s="1"/>
  <c r="X44" i="2" s="1"/>
  <c r="O41" i="2"/>
  <c r="P41" i="2" s="1"/>
  <c r="Q41" i="2" s="1"/>
  <c r="S41" i="2" s="1"/>
  <c r="X41" i="2" s="1"/>
  <c r="W24" i="8" l="1"/>
  <c r="W21" i="8"/>
  <c r="W18" i="8"/>
  <c r="W15" i="8"/>
  <c r="W12" i="8"/>
  <c r="W9" i="8"/>
  <c r="W6" i="8"/>
  <c r="O38" i="2"/>
  <c r="P38" i="2" s="1"/>
  <c r="Q38" i="2" s="1"/>
  <c r="S38" i="2" s="1"/>
  <c r="O35" i="2"/>
  <c r="P35" i="2" s="1"/>
  <c r="Q35" i="2" s="1"/>
  <c r="S35" i="2" s="1"/>
  <c r="O32" i="2"/>
  <c r="P32" i="2" s="1"/>
  <c r="Q32" i="2" s="1"/>
  <c r="S32" i="2" s="1"/>
  <c r="N39" i="2"/>
  <c r="O39" i="2" s="1"/>
  <c r="P39" i="2" s="1"/>
  <c r="Q39" i="2" s="1"/>
  <c r="S39" i="2" s="1"/>
  <c r="X39" i="2" s="1"/>
  <c r="N36" i="2"/>
  <c r="O36" i="2" s="1"/>
  <c r="P36" i="2" s="1"/>
  <c r="Q36" i="2" s="1"/>
  <c r="S36" i="2" s="1"/>
  <c r="X36" i="2" s="1"/>
  <c r="N33" i="2"/>
  <c r="O33" i="2" s="1"/>
  <c r="P33" i="2" s="1"/>
  <c r="Q33" i="2" s="1"/>
  <c r="S33" i="2" s="1"/>
  <c r="X33" i="2" s="1"/>
  <c r="N30" i="2"/>
  <c r="O30" i="2" s="1"/>
  <c r="P30" i="2" s="1"/>
  <c r="Q30" i="2" s="1"/>
  <c r="S30" i="2" s="1"/>
  <c r="X30" i="2" s="1"/>
  <c r="N27" i="2"/>
  <c r="O27" i="2" s="1"/>
  <c r="P27" i="2" s="1"/>
  <c r="Q27" i="2" s="1"/>
  <c r="S27" i="2" s="1"/>
  <c r="X27" i="2" s="1"/>
  <c r="N24" i="2"/>
  <c r="O24" i="2" s="1"/>
  <c r="P24" i="2" s="1"/>
  <c r="Q24" i="2" s="1"/>
  <c r="S24" i="2" s="1"/>
  <c r="X24" i="2" s="1"/>
  <c r="N21" i="2"/>
  <c r="O21" i="2" s="1"/>
  <c r="P21" i="2" s="1"/>
  <c r="Q21" i="2" s="1"/>
  <c r="S21" i="2" s="1"/>
  <c r="X21" i="2" s="1"/>
  <c r="X20" i="2"/>
  <c r="B2" i="8"/>
  <c r="B2" i="2"/>
</calcChain>
</file>

<file path=xl/sharedStrings.xml><?xml version="1.0" encoding="utf-8"?>
<sst xmlns="http://schemas.openxmlformats.org/spreadsheetml/2006/main" count="969" uniqueCount="255">
  <si>
    <t>Loan/Credit Numbers:</t>
  </si>
  <si>
    <t>Goods</t>
  </si>
  <si>
    <t>Works</t>
  </si>
  <si>
    <t>Procurement Method</t>
  </si>
  <si>
    <t>Comments</t>
  </si>
  <si>
    <t>NCB (Goods)</t>
  </si>
  <si>
    <t>ICB (Works)</t>
  </si>
  <si>
    <t>NCB (Works)</t>
  </si>
  <si>
    <t>ICB (Non-Consultant Services)</t>
  </si>
  <si>
    <t>Project Information</t>
  </si>
  <si>
    <t>1.</t>
  </si>
  <si>
    <t>2.</t>
  </si>
  <si>
    <t>3.</t>
  </si>
  <si>
    <t>Date of General Procurement Notice</t>
  </si>
  <si>
    <t>Bank's approval date of Procurement Plan</t>
  </si>
  <si>
    <t>II. Goods, Work and Non-Consulting Services Thresholds</t>
  </si>
  <si>
    <t>I. General</t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</si>
  <si>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</si>
  <si>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>6.</t>
  </si>
  <si>
    <t>5.</t>
  </si>
  <si>
    <t>4.</t>
  </si>
  <si>
    <t>1a.</t>
  </si>
  <si>
    <t>1b.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</si>
  <si>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</si>
  <si>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Shopping (Goods)</t>
  </si>
  <si>
    <t>Procurement Category</t>
  </si>
  <si>
    <t>Project ID:</t>
  </si>
  <si>
    <t>Country:</t>
  </si>
  <si>
    <t>Project Name:</t>
  </si>
  <si>
    <t>Revision 1:</t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</si>
  <si>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</si>
  <si>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</si>
  <si>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(Sole Source)</t>
  </si>
  <si>
    <t>Individual Consultants (Competitive)</t>
  </si>
  <si>
    <t>Individual Consultants (Sole Source)</t>
  </si>
  <si>
    <r>
      <t xml:space="preserve">Short list comprising entirely of national consultants: </t>
    </r>
    <r>
      <rPr>
        <sz val="10"/>
        <rFont val="Arial"/>
        <family val="2"/>
      </rPr>
      <t>Short list of consultants for services, estimated to cost less than $_______equivalent per contract, may comprise entirely of national consultants in accordance with the provisions of paragraph 2.7 of the Consultant Guidelines.</t>
    </r>
  </si>
  <si>
    <t>Expected Outcome/ Activity Description</t>
  </si>
  <si>
    <t>Estimated Duration</t>
  </si>
  <si>
    <t>Start Date</t>
  </si>
  <si>
    <t>Completion Date</t>
  </si>
  <si>
    <t>Capacity Building Activities</t>
  </si>
  <si>
    <t>Include all methods authorized by the loan agreement</t>
  </si>
  <si>
    <t>Include all categories authorized by the loan agreement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</si>
  <si>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</si>
  <si>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</si>
  <si>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</si>
  <si>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http://go.worldbank.org/MKXO98RY40</t>
  </si>
  <si>
    <t>Note: OPCPR list of ceilings can be found here:</t>
  </si>
  <si>
    <t>SL No.</t>
  </si>
  <si>
    <t>Description of Services</t>
  </si>
  <si>
    <t>Advertising for Short listing (Date)</t>
  </si>
  <si>
    <t>TOR/Shortlist to be Finalised (Date)</t>
  </si>
  <si>
    <t>RFP Issued (Date)</t>
  </si>
  <si>
    <t>Method of Selection</t>
  </si>
  <si>
    <t>No Objection by the Bank (Technical/ #Combined/ Draft Contract/ Final Contract) (Date)**</t>
  </si>
  <si>
    <t>Prior</t>
  </si>
  <si>
    <t>Post</t>
  </si>
  <si>
    <t>Package/ Reference No.</t>
  </si>
  <si>
    <t>Expenses Incurred to Date</t>
  </si>
  <si>
    <t>Proposal Submission Deadline (Date)</t>
  </si>
  <si>
    <t>Procurement Plan for Consultant Services</t>
  </si>
  <si>
    <t>No Objection by the Bank to the Technical Evaluation Report
(Date)**</t>
  </si>
  <si>
    <t>Services Completion (Date)</t>
  </si>
  <si>
    <t>Firm</t>
  </si>
  <si>
    <t>Individual</t>
  </si>
  <si>
    <t>Procurement Plan for Goods/Works/Non-Consulting Services</t>
  </si>
  <si>
    <t>Prequalification</t>
  </si>
  <si>
    <t>Prequalification (yes/no)</t>
  </si>
  <si>
    <t>Yes</t>
  </si>
  <si>
    <t>No</t>
  </si>
  <si>
    <t>Domestic Preference (yes/no)</t>
  </si>
  <si>
    <t>Preparation of Bid Document  (Date)</t>
  </si>
  <si>
    <t>Bank’s No Objection to Bidding Document  (Date)**</t>
  </si>
  <si>
    <t>Bid Invitation (Date)</t>
  </si>
  <si>
    <t>Bid Closing (Date)</t>
  </si>
  <si>
    <t>Bid Opening (Date)</t>
  </si>
  <si>
    <t>Contract No.</t>
  </si>
  <si>
    <t>Completion of Contract (Date)</t>
  </si>
  <si>
    <t>Expenditure incurred to Date</t>
  </si>
  <si>
    <t>Planned</t>
  </si>
  <si>
    <t>Revised</t>
  </si>
  <si>
    <t>Actual</t>
  </si>
  <si>
    <t>Contract Value</t>
  </si>
  <si>
    <t>Contract Currency</t>
  </si>
  <si>
    <t>Contract Signed (Date)</t>
  </si>
  <si>
    <t>Bank’s No Objection to Bid Evaulation Report and Contract Award (Date)**</t>
  </si>
  <si>
    <t>Name, City, and Country of Contractor (incl. Zip Code if US)</t>
  </si>
  <si>
    <t>** Applicable in case of Bank's prior review</t>
  </si>
  <si>
    <t>Description of Goods/ Works</t>
  </si>
  <si>
    <t>Non-Consulting Services</t>
  </si>
  <si>
    <t>Goods/ Works/ NCS</t>
  </si>
  <si>
    <t>No Objection from Bank for Draft Prequalification documents (Date)**</t>
  </si>
  <si>
    <t>No Objection from Bank for Evaluation of Prequalification Application (Date)**</t>
  </si>
  <si>
    <t>No Objection from Bank for TOR (Date)**</t>
  </si>
  <si>
    <t>No Objection from Bank for Shortlist (Date)**</t>
  </si>
  <si>
    <t>No Objection from Bank for Final RFP (Date)**</t>
  </si>
  <si>
    <t>RFP Final Draft to be forwarded to the Bank (Date)</t>
  </si>
  <si>
    <t>Review by Bank (Prior/ Post)</t>
  </si>
  <si>
    <t>Type of Consultant (Firm/ Individual)</t>
  </si>
  <si>
    <t>Version:</t>
  </si>
  <si>
    <t>Last changed:</t>
  </si>
  <si>
    <t>Revised by:</t>
  </si>
  <si>
    <t>Andrew Alexander Jacobs</t>
  </si>
  <si>
    <t>Contract Award Decision (Date)</t>
  </si>
  <si>
    <t>US$</t>
  </si>
  <si>
    <t>NCB</t>
  </si>
  <si>
    <t>NA</t>
  </si>
  <si>
    <t>Pwblic Works Project</t>
  </si>
  <si>
    <t>Yemen</t>
  </si>
  <si>
    <t>&gt; 50,000 US$</t>
  </si>
  <si>
    <r>
      <t>Prequalification.</t>
    </r>
    <r>
      <rPr>
        <sz val="10"/>
        <rFont val="Arial"/>
        <family val="2"/>
      </rPr>
      <t xml:space="preserve"> Bidders for __NA___ shall be prequlified in accordance with the provisions of paragraphs 2.9 and 2.10 of the Guidelines.</t>
    </r>
  </si>
  <si>
    <t xml:space="preserve">Reference to (if any) Project Operational/Procurement Manual: Manual Of Procedurs </t>
  </si>
  <si>
    <r>
      <t>Any Other Special Procurement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[NA]</t>
    </r>
  </si>
  <si>
    <t xml:space="preserve">Non-Consultant Services </t>
  </si>
  <si>
    <t>All contacts</t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</si>
  <si>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[NA]</t>
    </r>
  </si>
  <si>
    <t xml:space="preserve">     Comments</t>
  </si>
  <si>
    <t>Schools Furniture</t>
  </si>
  <si>
    <t>Operational requirements</t>
  </si>
  <si>
    <t>NS</t>
  </si>
  <si>
    <t>W H E N    R E Q U I R E D</t>
  </si>
  <si>
    <t xml:space="preserve">              2) THE PACKAGES IN THE PLAN ARE NOT NECESSARY CONTAIN THE SAME NUMBERS OF SUB-PROJECTS ACTUALY IMPLEMENTED. THE ACTUAL BACKAGES  NUMBERS  AND THEIR CONTENTS CAN BE LISTED SEPARETLY.</t>
  </si>
  <si>
    <t xml:space="preserve">              3) Bank’s No Objection to Bidding Document have been done once, so it is not aplicable any more. In case NO is required (as a special case) it will be requested.</t>
  </si>
  <si>
    <t xml:space="preserve">              4) Contract Value, Contract No., Name, City, and Country of Contractor cannot appear here, it can listed with the sub-projects seperatly.</t>
  </si>
  <si>
    <t>.</t>
  </si>
  <si>
    <t>IC</t>
  </si>
  <si>
    <t>More than one tender</t>
  </si>
  <si>
    <t>Operational Requirements</t>
  </si>
  <si>
    <t>More than one shoping</t>
  </si>
  <si>
    <t>Prior Review Threshold (USD) PWP III Credit No. 3859</t>
  </si>
  <si>
    <t>Procurement Method Threshold (USD)  PWP III Credit No. 3859</t>
  </si>
  <si>
    <t>Procurement Method Threshold (USD) PWP III Credit No. 3859</t>
  </si>
  <si>
    <t>to check</t>
  </si>
  <si>
    <t>&lt; 50,000U S$</t>
  </si>
  <si>
    <t xml:space="preserve"> </t>
  </si>
  <si>
    <t>Many contracts</t>
  </si>
  <si>
    <t>Specific Small Assignment</t>
  </si>
  <si>
    <t>&gt; 500,000US$</t>
  </si>
  <si>
    <t>&lt;500,000 US$</t>
  </si>
  <si>
    <t>NS (Works)</t>
  </si>
  <si>
    <t>&gt;200,000</t>
  </si>
  <si>
    <t>Other Methods</t>
  </si>
  <si>
    <t>&lt;200,000</t>
  </si>
  <si>
    <t>&lt; 1000,000</t>
  </si>
  <si>
    <t>LCS</t>
  </si>
  <si>
    <t xml:space="preserve">Consulting Firms (Competitive) </t>
  </si>
  <si>
    <t>&gt;50,000 US$</t>
  </si>
  <si>
    <t>LCS (Firms &amp; Indivisual)</t>
  </si>
  <si>
    <t>QCSB (Firms)</t>
  </si>
  <si>
    <t>GIDA-1/4</t>
  </si>
  <si>
    <t>IDA-1/4</t>
  </si>
  <si>
    <t>IDA-2/4</t>
  </si>
  <si>
    <t>IDA-3/4</t>
  </si>
  <si>
    <t>CIDA-1/4</t>
  </si>
  <si>
    <t>CIDA-2/4</t>
  </si>
  <si>
    <t>CIDA-3/4</t>
  </si>
  <si>
    <t>SUPERVISION OF 45 SUB-PROJECTS OF DIFFERENT SECTORS</t>
  </si>
  <si>
    <t>Studies/Design (many contracts)</t>
  </si>
  <si>
    <t>Note: LCS  will be used for Individuals as ateam leader for the contracts less than 10,000US$</t>
  </si>
  <si>
    <r>
      <t>Public Works Project</t>
    </r>
    <r>
      <rPr>
        <b/>
        <sz val="14"/>
        <rFont val="Arial"/>
        <family val="2"/>
      </rPr>
      <t xml:space="preserve"> IV     Procurement Plan for the period June 2011-July 2012</t>
    </r>
  </si>
  <si>
    <t>IDA-4/4</t>
  </si>
  <si>
    <t>CIDA-4/4</t>
  </si>
  <si>
    <t>Notes: LCS  will be used for Individuals as ateam leader for the contracts less than 10,000US$</t>
  </si>
  <si>
    <t xml:space="preserve">             For Specific Small Assignments for contracts less than US$1000 IC will be hired using Rolling Roster approved by IDA </t>
  </si>
  <si>
    <t xml:space="preserve">QCS </t>
  </si>
  <si>
    <t>&lt; 200,000</t>
  </si>
  <si>
    <t>&gt;5,000,000 US$</t>
  </si>
  <si>
    <t>&lt; 5,000,000 US$</t>
  </si>
  <si>
    <t>All contract</t>
  </si>
  <si>
    <t>P122594</t>
  </si>
  <si>
    <t>IDA H6630</t>
  </si>
  <si>
    <t>Goods and Works for the Credit No. IDA H6630 PWPIV</t>
  </si>
  <si>
    <t>Many contract</t>
  </si>
  <si>
    <t>IDA-5/4</t>
  </si>
  <si>
    <t>IDA-6/4</t>
  </si>
  <si>
    <t>IDA-7/4</t>
  </si>
  <si>
    <t>CIDA-5/4</t>
  </si>
  <si>
    <t>CIDA-6/4</t>
  </si>
  <si>
    <t>CIDA-7/4</t>
  </si>
  <si>
    <t>SUPERVISION OF 27 SUB-PROJECTS OF DIFFERENT SECTORS</t>
  </si>
  <si>
    <t>SUPERVISION OF 87 SUB-PROJECTS OF DIFFERENT SECTORS</t>
  </si>
  <si>
    <t>Consultants for the Credit No.IDA H6630 PWPIV</t>
  </si>
  <si>
    <t>28.Nov.2012</t>
  </si>
  <si>
    <t>19.Sep.2012</t>
  </si>
  <si>
    <t>20.Nov.2012</t>
  </si>
  <si>
    <t>17.Dec.2012</t>
  </si>
  <si>
    <t>07.Jan.2013</t>
  </si>
  <si>
    <t>26.Jan.2013</t>
  </si>
  <si>
    <t>06.Feb.13</t>
  </si>
  <si>
    <t>10.Mar.13</t>
  </si>
  <si>
    <t>10.Nov.2012</t>
  </si>
  <si>
    <t>24.Nov.2012</t>
  </si>
  <si>
    <t>06.Jan.2013</t>
  </si>
  <si>
    <t>20.Jan.2013</t>
  </si>
  <si>
    <t>02.Mar.2013</t>
  </si>
  <si>
    <t>30.Mar.2013</t>
  </si>
  <si>
    <t>25.Dec.2012</t>
  </si>
  <si>
    <t>16.Feb.2012</t>
  </si>
  <si>
    <t>8/14/2013</t>
  </si>
  <si>
    <t>SUPERVISION OF 72 SUB-PROJECTS OF DIFFERENT SECTORS</t>
  </si>
  <si>
    <t>GIDA-2/4</t>
  </si>
  <si>
    <t>ICB</t>
  </si>
  <si>
    <t>CIDA-8/4</t>
  </si>
  <si>
    <t>SUPERVISION OF 44 SUB-PROJECTS OF DIFFERENT SECTORS</t>
  </si>
  <si>
    <t>SUPERVISION OF 79 SUB-PROJECTS OF DIFFERENT SECTORS</t>
  </si>
  <si>
    <t>IDA-8/4</t>
  </si>
  <si>
    <t>27 SUB-PROJECTS[contracts] OF DIFFERENT SECTORS</t>
  </si>
  <si>
    <t>Social and economic Impact Assesment</t>
  </si>
  <si>
    <t>ArdhHimiar Trading Co. Sana'a</t>
  </si>
  <si>
    <t>Notes: Progress Completed</t>
  </si>
  <si>
    <t>WS1/4</t>
  </si>
  <si>
    <t>10 days</t>
  </si>
  <si>
    <t>Workshop for improvement of Gender participation in sub-projects selections for 30 persons</t>
  </si>
  <si>
    <t xml:space="preserve"> workshops for improvement of supervision of sub-projects implementation in Aden for 35 persons</t>
  </si>
  <si>
    <t>7 days</t>
  </si>
  <si>
    <t>28/3/20104</t>
  </si>
  <si>
    <t xml:space="preserve"> workshops for improvement of supervision of sub-projects implementation in Taiz for 35 persons</t>
  </si>
  <si>
    <t>Hiring a consultant for Workshop for improvement of Gender participation in sub-projects selections</t>
  </si>
  <si>
    <t>hiring a consultant to Upgrade MIS of PWP</t>
  </si>
  <si>
    <t>WS2/4</t>
  </si>
  <si>
    <t>Hiring a consultant for workshops for improvement of supervision of sub-projects implementation in Hodaidah</t>
  </si>
  <si>
    <t>Hiring a consultant for workshops for improvement of supervision of sub-projects implementation in Aden</t>
  </si>
  <si>
    <t>Hiring a consultant for workshops for improvement of supervision of sub-projects implementation in Taiz</t>
  </si>
  <si>
    <t>20/6/204</t>
  </si>
  <si>
    <t>CSD1/4</t>
  </si>
  <si>
    <t>SSA1/4</t>
  </si>
  <si>
    <t>&gt; 500,000 US$</t>
  </si>
  <si>
    <t>&gt; 5,000,000 US$</t>
  </si>
  <si>
    <t>ICB  (Goods)</t>
  </si>
  <si>
    <t>Procurement of Gender Coordinator</t>
  </si>
  <si>
    <t>during Years 2014 &amp; 2015</t>
  </si>
  <si>
    <t>Training for 20 of PMU  staff during Years 2014 &amp; 2015 based  on training plan approved by minister of planning and international cooperation</t>
  </si>
  <si>
    <t>All participants are female</t>
  </si>
  <si>
    <t>The participants are male and female</t>
  </si>
  <si>
    <t xml:space="preserve"> workshops for improvement of supervision of sub-projects implementation in Hodeida for 35 persons</t>
  </si>
  <si>
    <t>IDA-9/4</t>
  </si>
  <si>
    <t>RE-ADVERTISE TO COMPLETE 7 SUB-PROJECTS OF DIFFERENT SECTORS  [7 contracts]</t>
  </si>
  <si>
    <t>87 SUB-PROJECTS OF DIFFERENT SECTORS [87 contracts]</t>
  </si>
  <si>
    <t>72 SUB-PROJECTS  OF DIFFERENT SECTORS [72 contracts]</t>
  </si>
  <si>
    <t>52 SUB-PROJECTS  OF DIFFERENT SECTORS [52 contracts]</t>
  </si>
  <si>
    <t>27 SUB-PROJECTS  OF DIFFERENT SECTORS [27 contracts]</t>
  </si>
  <si>
    <t>79 SUB-PROJECTS  OF DIFFERENT SECTORS [79 contracts]</t>
  </si>
  <si>
    <t>44 SUB-PROJECTS  OF DIFFERENT SECTORS [44 contracts]</t>
  </si>
  <si>
    <t>45 SUB-PROJECTS  OF DIFFERENT SECTORS [45 contracts]</t>
  </si>
  <si>
    <t>CSD2/4</t>
  </si>
  <si>
    <t>CIDA-9/4</t>
  </si>
  <si>
    <t>WS3/4</t>
  </si>
  <si>
    <t>WS4/4</t>
  </si>
  <si>
    <t>SIA1/4</t>
  </si>
  <si>
    <t>MIS1/4</t>
  </si>
  <si>
    <t>MIS2/4</t>
  </si>
  <si>
    <t>As  required</t>
  </si>
  <si>
    <t>Nabil Saif Al-Hakimi- Sana'a</t>
  </si>
  <si>
    <t>Hiring a consultant to develop Grievance Redress System  integrated with MIS of PWP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</si>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</sst>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5" fontId="0" fillId="0" borderId="0" xfId="0" applyNumberFormat="1"/>
    <xf numFmtId="15" fontId="3" fillId="0" borderId="0" xfId="0" applyNumberFormat="1" applyFont="1" applyAlignment="1">
      <alignment horizontal="centerContinuous"/>
    </xf>
    <xf numFmtId="15" fontId="0" fillId="0" borderId="1" xfId="0" applyNumberFormat="1" applyBorder="1"/>
    <xf numFmtId="0" fontId="7" fillId="0" borderId="0" xfId="1" applyAlignment="1" applyProtection="1">
      <alignment horizontal="left"/>
    </xf>
    <xf numFmtId="0" fontId="7" fillId="0" borderId="0" xfId="1" applyAlignment="1" applyProtection="1"/>
    <xf numFmtId="10" fontId="5" fillId="0" borderId="0" xfId="0" applyNumberFormat="1" applyFont="1" applyAlignment="1">
      <alignment horizontal="centerContinuous"/>
    </xf>
    <xf numFmtId="0" fontId="6" fillId="0" borderId="0" xfId="0" applyFont="1"/>
    <xf numFmtId="15" fontId="5" fillId="0" borderId="0" xfId="0" applyNumberFormat="1" applyFont="1" applyAlignment="1">
      <alignment horizontal="centerContinuous"/>
    </xf>
    <xf numFmtId="0" fontId="0" fillId="0" borderId="1" xfId="0" applyBorder="1" applyAlignment="1">
      <alignment wrapText="1"/>
    </xf>
    <xf numFmtId="15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Continuous"/>
    </xf>
    <xf numFmtId="15" fontId="0" fillId="0" borderId="3" xfId="0" applyNumberFormat="1" applyBorder="1" applyAlignment="1">
      <alignment horizontal="centerContinuous"/>
    </xf>
    <xf numFmtId="15" fontId="0" fillId="0" borderId="4" xfId="0" applyNumberFormat="1" applyBorder="1" applyAlignment="1">
      <alignment horizontal="centerContinuous"/>
    </xf>
    <xf numFmtId="15" fontId="0" fillId="0" borderId="6" xfId="0" applyNumberForma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0" fontId="5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top" wrapText="1"/>
    </xf>
    <xf numFmtId="15" fontId="3" fillId="0" borderId="0" xfId="0" applyNumberFormat="1" applyFont="1" applyAlignment="1">
      <alignment horizontal="centerContinuous" wrapText="1"/>
    </xf>
    <xf numFmtId="14" fontId="0" fillId="0" borderId="0" xfId="0" applyNumberFormat="1"/>
    <xf numFmtId="0" fontId="0" fillId="0" borderId="10" xfId="0" applyBorder="1" applyAlignment="1">
      <alignment horizontal="center"/>
    </xf>
    <xf numFmtId="15" fontId="0" fillId="0" borderId="10" xfId="0" applyNumberFormat="1" applyBorder="1"/>
    <xf numFmtId="15" fontId="0" fillId="0" borderId="10" xfId="0" applyNumberFormat="1" applyBorder="1" applyAlignment="1">
      <alignment horizontal="center"/>
    </xf>
    <xf numFmtId="0" fontId="0" fillId="0" borderId="0" xfId="0" applyBorder="1"/>
    <xf numFmtId="0" fontId="3" fillId="0" borderId="11" xfId="0" applyFont="1" applyBorder="1" applyAlignment="1">
      <alignment wrapText="1"/>
    </xf>
    <xf numFmtId="15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3" xfId="0" applyFont="1" applyBorder="1"/>
    <xf numFmtId="15" fontId="0" fillId="0" borderId="14" xfId="0" applyNumberFormat="1" applyBorder="1"/>
    <xf numFmtId="15" fontId="0" fillId="0" borderId="6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/>
    <xf numFmtId="15" fontId="0" fillId="0" borderId="10" xfId="0" applyNumberFormat="1" applyBorder="1" applyAlignment="1">
      <alignment horizontal="center" vertical="center"/>
    </xf>
    <xf numFmtId="15" fontId="0" fillId="0" borderId="19" xfId="0" applyNumberFormat="1" applyBorder="1"/>
    <xf numFmtId="0" fontId="2" fillId="2" borderId="0" xfId="0" applyFont="1" applyFill="1"/>
    <xf numFmtId="0" fontId="10" fillId="0" borderId="0" xfId="0" applyFont="1" applyAlignment="1">
      <alignment horizontal="centerContinuous"/>
    </xf>
    <xf numFmtId="15" fontId="0" fillId="0" borderId="15" xfId="0" applyNumberForma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5" fontId="0" fillId="0" borderId="6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 vertical="center"/>
    </xf>
    <xf numFmtId="15" fontId="0" fillId="0" borderId="17" xfId="0" applyNumberFormat="1" applyBorder="1"/>
    <xf numFmtId="15" fontId="0" fillId="0" borderId="21" xfId="0" applyNumberFormat="1" applyBorder="1"/>
    <xf numFmtId="15" fontId="4" fillId="0" borderId="1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/>
    <xf numFmtId="15" fontId="3" fillId="0" borderId="0" xfId="0" applyNumberFormat="1" applyFont="1"/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14" fontId="0" fillId="4" borderId="0" xfId="0" applyNumberFormat="1" applyFill="1" applyAlignment="1">
      <alignment horizontal="left"/>
    </xf>
    <xf numFmtId="14" fontId="0" fillId="5" borderId="0" xfId="0" applyNumberFormat="1" applyFill="1" applyAlignment="1">
      <alignment horizontal="left"/>
    </xf>
    <xf numFmtId="15" fontId="0" fillId="0" borderId="0" xfId="0" applyNumberFormat="1" applyFill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0" xfId="0" applyFont="1" applyBorder="1"/>
    <xf numFmtId="0" fontId="6" fillId="0" borderId="31" xfId="0" applyFont="1" applyBorder="1"/>
    <xf numFmtId="0" fontId="0" fillId="0" borderId="33" xfId="0" applyBorder="1" applyAlignment="1">
      <alignment horizontal="center" vertical="center"/>
    </xf>
    <xf numFmtId="0" fontId="6" fillId="0" borderId="38" xfId="0" applyFont="1" applyBorder="1"/>
    <xf numFmtId="0" fontId="6" fillId="0" borderId="39" xfId="0" applyFont="1" applyBorder="1"/>
    <xf numFmtId="0" fontId="0" fillId="0" borderId="41" xfId="0" applyBorder="1" applyAlignment="1">
      <alignment horizontal="center" vertical="center"/>
    </xf>
    <xf numFmtId="0" fontId="6" fillId="0" borderId="45" xfId="0" applyFont="1" applyBorder="1"/>
    <xf numFmtId="15" fontId="4" fillId="0" borderId="32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5" xfId="0" applyNumberForma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4" fillId="5" borderId="33" xfId="0" applyNumberFormat="1" applyFont="1" applyFill="1" applyBorder="1" applyAlignment="1">
      <alignment horizontal="center" vertical="center"/>
    </xf>
    <xf numFmtId="15" fontId="4" fillId="5" borderId="34" xfId="0" applyNumberFormat="1" applyFont="1" applyFill="1" applyBorder="1" applyAlignment="1">
      <alignment horizontal="center" vertical="center"/>
    </xf>
    <xf numFmtId="15" fontId="4" fillId="5" borderId="36" xfId="0" applyNumberFormat="1" applyFont="1" applyFill="1" applyBorder="1" applyAlignment="1">
      <alignment horizontal="center" vertical="center"/>
    </xf>
    <xf numFmtId="15" fontId="4" fillId="5" borderId="1" xfId="0" applyNumberFormat="1" applyFont="1" applyFill="1" applyBorder="1" applyAlignment="1">
      <alignment horizontal="center" vertical="center"/>
    </xf>
    <xf numFmtId="15" fontId="4" fillId="5" borderId="43" xfId="0" applyNumberFormat="1" applyFont="1" applyFill="1" applyBorder="1" applyAlignment="1">
      <alignment horizontal="center" vertical="center"/>
    </xf>
    <xf numFmtId="15" fontId="4" fillId="5" borderId="10" xfId="0" applyNumberFormat="1" applyFont="1" applyFill="1" applyBorder="1" applyAlignment="1">
      <alignment horizontal="center" vertical="center"/>
    </xf>
    <xf numFmtId="15" fontId="4" fillId="5" borderId="17" xfId="0" applyNumberFormat="1" applyFont="1" applyFill="1" applyBorder="1" applyAlignment="1">
      <alignment horizontal="center" vertical="center"/>
    </xf>
    <xf numFmtId="15" fontId="4" fillId="5" borderId="28" xfId="0" applyNumberFormat="1" applyFont="1" applyFill="1" applyBorder="1" applyAlignment="1">
      <alignment horizontal="center" vertical="center"/>
    </xf>
    <xf numFmtId="15" fontId="4" fillId="5" borderId="32" xfId="0" applyNumberFormat="1" applyFont="1" applyFill="1" applyBorder="1" applyAlignment="1">
      <alignment horizontal="center" vertical="center"/>
    </xf>
    <xf numFmtId="15" fontId="4" fillId="5" borderId="40" xfId="0" applyNumberFormat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15" fontId="4" fillId="5" borderId="3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5" fontId="4" fillId="5" borderId="6" xfId="0" applyNumberFormat="1" applyFont="1" applyFill="1" applyBorder="1" applyAlignment="1">
      <alignment horizontal="center" vertical="center"/>
    </xf>
    <xf numFmtId="15" fontId="4" fillId="5" borderId="29" xfId="0" applyNumberFormat="1" applyFont="1" applyFill="1" applyBorder="1" applyAlignment="1">
      <alignment horizontal="center" vertical="center"/>
    </xf>
    <xf numFmtId="15" fontId="4" fillId="5" borderId="15" xfId="0" applyNumberFormat="1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15" fontId="4" fillId="5" borderId="41" xfId="0" applyNumberFormat="1" applyFont="1" applyFill="1" applyBorder="1" applyAlignment="1">
      <alignment horizontal="center" vertical="center"/>
    </xf>
    <xf numFmtId="15" fontId="4" fillId="5" borderId="42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5" fontId="4" fillId="5" borderId="53" xfId="0" applyNumberFormat="1" applyFont="1" applyFill="1" applyBorder="1" applyAlignment="1">
      <alignment horizontal="center" vertical="center"/>
    </xf>
    <xf numFmtId="15" fontId="4" fillId="5" borderId="54" xfId="0" applyNumberFormat="1" applyFont="1" applyFill="1" applyBorder="1" applyAlignment="1">
      <alignment horizontal="center" vertical="center"/>
    </xf>
    <xf numFmtId="15" fontId="4" fillId="5" borderId="55" xfId="0" applyNumberFormat="1" applyFont="1" applyFill="1" applyBorder="1" applyAlignment="1">
      <alignment horizontal="center" vertical="center"/>
    </xf>
    <xf numFmtId="15" fontId="0" fillId="0" borderId="55" xfId="0" applyNumberFormat="1" applyFill="1" applyBorder="1" applyAlignment="1">
      <alignment horizontal="center" vertical="center"/>
    </xf>
    <xf numFmtId="15" fontId="0" fillId="0" borderId="53" xfId="0" applyNumberFormat="1" applyFill="1" applyBorder="1" applyAlignment="1">
      <alignment horizontal="center" vertical="center"/>
    </xf>
    <xf numFmtId="15" fontId="4" fillId="5" borderId="21" xfId="0" applyNumberFormat="1" applyFont="1" applyFill="1" applyBorder="1" applyAlignment="1">
      <alignment horizontal="center" vertical="center"/>
    </xf>
    <xf numFmtId="15" fontId="4" fillId="5" borderId="19" xfId="0" applyNumberFormat="1" applyFont="1" applyFill="1" applyBorder="1" applyAlignment="1">
      <alignment horizontal="center" vertical="center"/>
    </xf>
    <xf numFmtId="15" fontId="4" fillId="5" borderId="56" xfId="0" applyNumberFormat="1" applyFont="1" applyFill="1" applyBorder="1" applyAlignment="1">
      <alignment horizontal="center" vertical="center"/>
    </xf>
    <xf numFmtId="15" fontId="4" fillId="5" borderId="57" xfId="0" applyNumberFormat="1" applyFont="1" applyFill="1" applyBorder="1" applyAlignment="1">
      <alignment horizontal="center" vertical="center"/>
    </xf>
    <xf numFmtId="15" fontId="4" fillId="5" borderId="58" xfId="0" applyNumberFormat="1" applyFont="1" applyFill="1" applyBorder="1" applyAlignment="1">
      <alignment horizontal="center" vertical="center"/>
    </xf>
    <xf numFmtId="15" fontId="4" fillId="5" borderId="5" xfId="0" applyNumberFormat="1" applyFont="1" applyFill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15" fontId="3" fillId="0" borderId="4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5" fontId="3" fillId="0" borderId="5" xfId="0" applyNumberFormat="1" applyFont="1" applyFill="1" applyBorder="1" applyAlignment="1">
      <alignment horizontal="center" vertical="center"/>
    </xf>
    <xf numFmtId="0" fontId="6" fillId="0" borderId="66" xfId="0" applyFont="1" applyBorder="1"/>
    <xf numFmtId="0" fontId="6" fillId="0" borderId="67" xfId="0" applyFont="1" applyBorder="1"/>
    <xf numFmtId="0" fontId="6" fillId="0" borderId="68" xfId="0" applyFont="1" applyBorder="1"/>
    <xf numFmtId="0" fontId="6" fillId="0" borderId="69" xfId="0" applyFont="1" applyBorder="1"/>
    <xf numFmtId="0" fontId="1" fillId="0" borderId="3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5" fontId="0" fillId="0" borderId="36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7" xfId="0" applyNumberForma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5" fontId="3" fillId="0" borderId="52" xfId="0" applyNumberFormat="1" applyFont="1" applyFill="1" applyBorder="1" applyAlignment="1">
      <alignment horizontal="center" vertical="center"/>
    </xf>
    <xf numFmtId="15" fontId="4" fillId="0" borderId="36" xfId="0" applyNumberFormat="1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15" fontId="4" fillId="0" borderId="47" xfId="0" applyNumberFormat="1" applyFont="1" applyFill="1" applyBorder="1" applyAlignment="1">
      <alignment horizontal="center" vertical="center"/>
    </xf>
    <xf numFmtId="15" fontId="0" fillId="0" borderId="5" xfId="0" applyNumberFormat="1" applyFill="1" applyBorder="1" applyAlignment="1">
      <alignment horizontal="center" vertical="center"/>
    </xf>
    <xf numFmtId="0" fontId="6" fillId="0" borderId="30" xfId="0" applyFont="1" applyFill="1" applyBorder="1"/>
    <xf numFmtId="0" fontId="4" fillId="0" borderId="10" xfId="0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17" xfId="0" applyNumberFormat="1" applyFont="1" applyFill="1" applyBorder="1" applyAlignment="1">
      <alignment horizontal="center" vertical="center"/>
    </xf>
    <xf numFmtId="15" fontId="4" fillId="0" borderId="29" xfId="0" applyNumberFormat="1" applyFont="1" applyFill="1" applyBorder="1" applyAlignment="1">
      <alignment horizontal="center" vertical="center"/>
    </xf>
    <xf numFmtId="15" fontId="4" fillId="0" borderId="21" xfId="0" applyNumberFormat="1" applyFont="1" applyFill="1" applyBorder="1" applyAlignment="1">
      <alignment horizontal="center" vertical="center"/>
    </xf>
    <xf numFmtId="0" fontId="6" fillId="0" borderId="8" xfId="0" applyFont="1" applyFill="1" applyBorder="1"/>
    <xf numFmtId="0" fontId="4" fillId="0" borderId="6" xfId="0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/>
    </xf>
    <xf numFmtId="15" fontId="4" fillId="0" borderId="53" xfId="0" applyNumberFormat="1" applyFont="1" applyFill="1" applyBorder="1" applyAlignment="1">
      <alignment horizontal="center" vertical="center"/>
    </xf>
    <xf numFmtId="15" fontId="4" fillId="0" borderId="19" xfId="0" applyNumberFormat="1" applyFont="1" applyFill="1" applyBorder="1" applyAlignment="1">
      <alignment horizontal="center" vertical="center"/>
    </xf>
    <xf numFmtId="0" fontId="6" fillId="0" borderId="45" xfId="0" applyFont="1" applyFill="1" applyBorder="1"/>
    <xf numFmtId="15" fontId="4" fillId="0" borderId="28" xfId="0" applyNumberFormat="1" applyFont="1" applyFill="1" applyBorder="1" applyAlignment="1">
      <alignment horizontal="center" vertical="center"/>
    </xf>
    <xf numFmtId="15" fontId="4" fillId="0" borderId="54" xfId="0" applyNumberFormat="1" applyFont="1" applyFill="1" applyBorder="1" applyAlignment="1">
      <alignment horizontal="center" vertical="center"/>
    </xf>
    <xf numFmtId="15" fontId="4" fillId="0" borderId="56" xfId="0" applyNumberFormat="1" applyFont="1" applyFill="1" applyBorder="1" applyAlignment="1">
      <alignment horizontal="center" vertical="center"/>
    </xf>
    <xf numFmtId="0" fontId="6" fillId="0" borderId="31" xfId="0" applyFont="1" applyFill="1" applyBorder="1"/>
    <xf numFmtId="0" fontId="0" fillId="0" borderId="33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5" fontId="4" fillId="0" borderId="33" xfId="0" applyNumberFormat="1" applyFont="1" applyFill="1" applyBorder="1" applyAlignment="1">
      <alignment horizontal="center" vertical="center"/>
    </xf>
    <xf numFmtId="15" fontId="4" fillId="0" borderId="55" xfId="0" applyNumberFormat="1" applyFont="1" applyFill="1" applyBorder="1" applyAlignment="1">
      <alignment horizontal="center" vertical="center"/>
    </xf>
    <xf numFmtId="15" fontId="4" fillId="0" borderId="57" xfId="0" applyNumberFormat="1" applyFont="1" applyFill="1" applyBorder="1" applyAlignment="1">
      <alignment horizontal="center" vertical="center"/>
    </xf>
    <xf numFmtId="0" fontId="6" fillId="0" borderId="38" xfId="0" applyFont="1" applyFill="1" applyBorder="1"/>
    <xf numFmtId="0" fontId="6" fillId="0" borderId="39" xfId="0" applyFont="1" applyFill="1" applyBorder="1"/>
    <xf numFmtId="0" fontId="0" fillId="0" borderId="41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5" fontId="4" fillId="0" borderId="41" xfId="0" applyNumberFormat="1" applyFont="1" applyFill="1" applyBorder="1" applyAlignment="1">
      <alignment horizontal="center" vertical="center"/>
    </xf>
    <xf numFmtId="15" fontId="4" fillId="0" borderId="40" xfId="0" applyNumberFormat="1" applyFont="1" applyFill="1" applyBorder="1" applyAlignment="1">
      <alignment horizontal="center" vertical="center"/>
    </xf>
    <xf numFmtId="15" fontId="4" fillId="0" borderId="42" xfId="0" applyNumberFormat="1" applyFont="1" applyFill="1" applyBorder="1" applyAlignment="1">
      <alignment horizontal="center" vertical="center"/>
    </xf>
    <xf numFmtId="15" fontId="4" fillId="0" borderId="5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15" fontId="0" fillId="0" borderId="57" xfId="0" applyNumberFormat="1" applyFill="1" applyBorder="1" applyAlignment="1">
      <alignment horizontal="center" vertical="center"/>
    </xf>
    <xf numFmtId="15" fontId="0" fillId="0" borderId="19" xfId="0" applyNumberFormat="1" applyFill="1" applyBorder="1" applyAlignment="1">
      <alignment horizontal="center" vertical="center"/>
    </xf>
    <xf numFmtId="15" fontId="0" fillId="0" borderId="41" xfId="0" applyNumberFormat="1" applyFill="1" applyBorder="1" applyAlignment="1">
      <alignment horizontal="center" vertical="center"/>
    </xf>
    <xf numFmtId="15" fontId="0" fillId="0" borderId="40" xfId="0" applyNumberFormat="1" applyFill="1" applyBorder="1" applyAlignment="1">
      <alignment horizontal="center" vertical="center"/>
    </xf>
    <xf numFmtId="15" fontId="0" fillId="0" borderId="42" xfId="0" applyNumberFormat="1" applyFill="1" applyBorder="1" applyAlignment="1">
      <alignment horizontal="center" vertical="center"/>
    </xf>
    <xf numFmtId="15" fontId="4" fillId="0" borderId="5" xfId="0" applyNumberFormat="1" applyFont="1" applyFill="1" applyBorder="1" applyAlignment="1">
      <alignment horizontal="center" vertical="center"/>
    </xf>
    <xf numFmtId="15" fontId="0" fillId="0" borderId="56" xfId="0" applyNumberForma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 applyAlignment="1">
      <alignment horizontal="center" vertical="center" wrapText="1"/>
    </xf>
    <xf numFmtId="15" fontId="0" fillId="0" borderId="14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5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5" fontId="1" fillId="0" borderId="36" xfId="0" applyNumberFormat="1" applyFont="1" applyFill="1" applyBorder="1" applyAlignment="1">
      <alignment horizontal="center" vertical="center"/>
    </xf>
    <xf numFmtId="15" fontId="4" fillId="0" borderId="36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6" borderId="31" xfId="0" applyFont="1" applyFill="1" applyBorder="1"/>
    <xf numFmtId="0" fontId="0" fillId="6" borderId="36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15" fontId="0" fillId="6" borderId="36" xfId="0" applyNumberFormat="1" applyFill="1" applyBorder="1" applyAlignment="1">
      <alignment horizontal="center" vertical="center"/>
    </xf>
    <xf numFmtId="15" fontId="1" fillId="6" borderId="36" xfId="0" applyNumberFormat="1" applyFont="1" applyFill="1" applyBorder="1" applyAlignment="1">
      <alignment horizontal="center" vertical="center"/>
    </xf>
    <xf numFmtId="0" fontId="14" fillId="6" borderId="38" xfId="0" applyFont="1" applyFill="1" applyBorder="1"/>
    <xf numFmtId="0" fontId="0" fillId="6" borderId="1" xfId="0" applyFill="1" applyBorder="1" applyAlignment="1">
      <alignment horizontal="center" vertical="center"/>
    </xf>
    <xf numFmtId="15" fontId="0" fillId="6" borderId="1" xfId="0" applyNumberFormat="1" applyFill="1" applyBorder="1" applyAlignment="1">
      <alignment horizontal="center" vertical="center"/>
    </xf>
    <xf numFmtId="15" fontId="1" fillId="6" borderId="1" xfId="0" applyNumberFormat="1" applyFont="1" applyFill="1" applyBorder="1" applyAlignment="1">
      <alignment horizontal="center" vertical="center"/>
    </xf>
    <xf numFmtId="0" fontId="14" fillId="6" borderId="39" xfId="0" applyFont="1" applyFill="1" applyBorder="1"/>
    <xf numFmtId="0" fontId="0" fillId="6" borderId="43" xfId="0" applyFill="1" applyBorder="1" applyAlignment="1">
      <alignment horizontal="center" vertical="center"/>
    </xf>
    <xf numFmtId="15" fontId="0" fillId="6" borderId="43" xfId="0" applyNumberFormat="1" applyFill="1" applyBorder="1" applyAlignment="1">
      <alignment horizontal="center" vertical="center"/>
    </xf>
    <xf numFmtId="15" fontId="1" fillId="6" borderId="4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5" fontId="4" fillId="0" borderId="32" xfId="0" applyNumberFormat="1" applyFon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40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15" fontId="0" fillId="0" borderId="15" xfId="0" applyNumberForma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60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5" fontId="0" fillId="0" borderId="23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/>
    <xf numFmtId="0" fontId="1" fillId="0" borderId="15" xfId="0" applyFont="1" applyBorder="1" applyAlignment="1">
      <alignment horizontal="center" vertical="center"/>
    </xf>
    <xf numFmtId="15" fontId="1" fillId="0" borderId="15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13" fillId="5" borderId="3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4" fillId="5" borderId="37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44" xfId="0" applyNumberFormat="1" applyFont="1" applyFill="1" applyBorder="1" applyAlignment="1">
      <alignment horizontal="center" vertical="center" wrapText="1"/>
    </xf>
    <xf numFmtId="15" fontId="4" fillId="5" borderId="32" xfId="0" applyNumberFormat="1" applyFont="1" applyFill="1" applyBorder="1" applyAlignment="1">
      <alignment horizontal="center" vertical="center"/>
    </xf>
    <xf numFmtId="15" fontId="4" fillId="5" borderId="6" xfId="0" applyNumberFormat="1" applyFont="1" applyFill="1" applyBorder="1" applyAlignment="1">
      <alignment horizontal="center" vertical="center"/>
    </xf>
    <xf numFmtId="15" fontId="4" fillId="5" borderId="4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5" fontId="4" fillId="5" borderId="17" xfId="0" applyNumberFormat="1" applyFont="1" applyFill="1" applyBorder="1" applyAlignment="1">
      <alignment horizontal="center" vertical="center"/>
    </xf>
    <xf numFmtId="15" fontId="4" fillId="5" borderId="2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Fill="1" applyBorder="1" applyAlignment="1">
      <alignment horizontal="center" vertical="center" wrapText="1"/>
    </xf>
    <xf numFmtId="15" fontId="4" fillId="0" borderId="32" xfId="0" applyNumberFormat="1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/>
    </xf>
    <xf numFmtId="15" fontId="4" fillId="0" borderId="40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/>
    </xf>
    <xf numFmtId="15" fontId="4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44" xfId="0" applyNumberFormat="1" applyFill="1" applyBorder="1" applyAlignment="1">
      <alignment horizontal="center" vertical="center" wrapText="1"/>
    </xf>
    <xf numFmtId="15" fontId="0" fillId="0" borderId="4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3" fontId="0" fillId="0" borderId="55" xfId="0" applyNumberForma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8" fillId="0" borderId="4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/>
    <xf numFmtId="0" fontId="0" fillId="6" borderId="3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15" fontId="0" fillId="6" borderId="36" xfId="0" applyNumberFormat="1" applyFill="1" applyBorder="1" applyAlignment="1">
      <alignment horizontal="center" vertical="center" wrapText="1"/>
    </xf>
    <xf numFmtId="15" fontId="0" fillId="6" borderId="1" xfId="0" applyNumberFormat="1" applyFill="1" applyBorder="1" applyAlignment="1">
      <alignment horizontal="center" vertical="center" wrapText="1"/>
    </xf>
    <xf numFmtId="15" fontId="0" fillId="6" borderId="43" xfId="0" applyNumberFormat="1" applyFill="1" applyBorder="1" applyAlignment="1">
      <alignment horizontal="center" vertical="center" wrapText="1"/>
    </xf>
    <xf numFmtId="15" fontId="1" fillId="6" borderId="36" xfId="0" applyNumberFormat="1" applyFont="1" applyFill="1" applyBorder="1" applyAlignment="1">
      <alignment horizontal="center" vertical="center"/>
    </xf>
    <xf numFmtId="15" fontId="0" fillId="6" borderId="1" xfId="0" applyNumberFormat="1" applyFill="1" applyBorder="1" applyAlignment="1">
      <alignment horizontal="center" vertical="center"/>
    </xf>
    <xf numFmtId="15" fontId="0" fillId="6" borderId="43" xfId="0" applyNumberForma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5" fontId="0" fillId="0" borderId="47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center" vertical="center" wrapText="1"/>
    </xf>
    <xf numFmtId="15" fontId="4" fillId="0" borderId="36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0" fillId="0" borderId="43" xfId="0" applyNumberForma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5" fontId="0" fillId="0" borderId="36" xfId="0" applyNumberFormat="1" applyFill="1" applyBorder="1" applyAlignment="1">
      <alignment horizontal="center" vertical="center" wrapText="1"/>
    </xf>
    <xf numFmtId="15" fontId="0" fillId="0" borderId="43" xfId="0" applyNumberForma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0" fillId="0" borderId="36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43" xfId="0" applyNumberForma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6" sqref="E6"/>
    </sheetView>
  </sheetViews>
  <sheetFormatPr defaultRowHeight="12.75" x14ac:dyDescent="0.2"/>
  <sheetData>
    <row r="1" spans="1:4" x14ac:dyDescent="0.2">
      <c r="A1" t="s">
        <v>55</v>
      </c>
      <c r="C1" t="s">
        <v>99</v>
      </c>
      <c r="D1">
        <v>1</v>
      </c>
    </row>
    <row r="2" spans="1:4" x14ac:dyDescent="0.2">
      <c r="A2" t="s">
        <v>56</v>
      </c>
      <c r="C2" t="s">
        <v>100</v>
      </c>
      <c r="D2" s="47">
        <v>39916</v>
      </c>
    </row>
    <row r="3" spans="1:4" x14ac:dyDescent="0.2">
      <c r="C3" t="s">
        <v>101</v>
      </c>
      <c r="D3" t="s">
        <v>102</v>
      </c>
    </row>
    <row r="4" spans="1:4" x14ac:dyDescent="0.2">
      <c r="A4" t="s">
        <v>63</v>
      </c>
    </row>
    <row r="5" spans="1:4" x14ac:dyDescent="0.2">
      <c r="A5" t="s">
        <v>64</v>
      </c>
    </row>
    <row r="7" spans="1:4" x14ac:dyDescent="0.2">
      <c r="A7" t="s">
        <v>68</v>
      </c>
    </row>
    <row r="8" spans="1:4" x14ac:dyDescent="0.2">
      <c r="A8" t="s">
        <v>69</v>
      </c>
    </row>
    <row r="10" spans="1:4" x14ac:dyDescent="0.2">
      <c r="A10" t="s">
        <v>1</v>
      </c>
    </row>
    <row r="11" spans="1:4" x14ac:dyDescent="0.2">
      <c r="A11" t="s">
        <v>2</v>
      </c>
    </row>
    <row r="12" spans="1:4" x14ac:dyDescent="0.2">
      <c r="A12" t="s">
        <v>89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81"/>
  <sheetViews>
    <sheetView showGridLines="0" tabSelected="1" workbookViewId="0">
      <selection activeCell="D7" sqref="D7"/>
    </sheetView>
  </sheetViews>
  <sheetFormatPr defaultRowHeight="12.75" x14ac:dyDescent="0.2"/>
  <cols>
    <col min="1" max="1" width="7.140625" style="8" customWidth="1"/>
    <col min="2" max="2" width="40.42578125" style="2" customWidth="1"/>
    <col min="3" max="3" width="24.28515625" customWidth="1"/>
    <col min="4" max="4" width="27.85546875" customWidth="1"/>
  </cols>
  <sheetData>
    <row r="1" spans="1:4" ht="18" x14ac:dyDescent="0.25">
      <c r="A1" s="18"/>
      <c r="B1" s="72" t="s">
        <v>159</v>
      </c>
      <c r="C1" s="19"/>
      <c r="D1" s="19"/>
    </row>
    <row r="3" spans="1:4" x14ac:dyDescent="0.2">
      <c r="A3" s="11" t="s">
        <v>16</v>
      </c>
    </row>
    <row r="4" spans="1:4" x14ac:dyDescent="0.2">
      <c r="A4" s="8" t="s">
        <v>10</v>
      </c>
      <c r="B4" s="10" t="s">
        <v>9</v>
      </c>
    </row>
    <row r="5" spans="1:4" x14ac:dyDescent="0.2">
      <c r="B5" s="1" t="s">
        <v>28</v>
      </c>
      <c r="C5" s="22" t="s">
        <v>107</v>
      </c>
    </row>
    <row r="6" spans="1:4" x14ac:dyDescent="0.2">
      <c r="B6" s="1" t="s">
        <v>27</v>
      </c>
      <c r="C6" s="22" t="s">
        <v>108</v>
      </c>
    </row>
    <row r="7" spans="1:4" x14ac:dyDescent="0.2">
      <c r="B7" s="1" t="s">
        <v>26</v>
      </c>
      <c r="C7" s="22" t="s">
        <v>169</v>
      </c>
    </row>
    <row r="8" spans="1:4" x14ac:dyDescent="0.2">
      <c r="B8" s="1" t="s">
        <v>0</v>
      </c>
      <c r="C8" s="68" t="s">
        <v>170</v>
      </c>
    </row>
    <row r="9" spans="1:4" x14ac:dyDescent="0.2">
      <c r="A9" s="8" t="s">
        <v>11</v>
      </c>
      <c r="B9" s="10" t="s">
        <v>14</v>
      </c>
      <c r="C9" s="47"/>
    </row>
    <row r="10" spans="1:4" x14ac:dyDescent="0.2">
      <c r="B10" s="10"/>
      <c r="C10" t="s">
        <v>29</v>
      </c>
    </row>
    <row r="11" spans="1:4" x14ac:dyDescent="0.2">
      <c r="B11" s="10"/>
      <c r="C11" s="71"/>
      <c r="D11" t="s">
        <v>132</v>
      </c>
    </row>
    <row r="13" spans="1:4" x14ac:dyDescent="0.2">
      <c r="A13" s="8" t="s">
        <v>12</v>
      </c>
      <c r="B13" s="15" t="s">
        <v>13</v>
      </c>
      <c r="C13" s="98">
        <v>41157</v>
      </c>
      <c r="D13" s="99"/>
    </row>
    <row r="15" spans="1:4" x14ac:dyDescent="0.2">
      <c r="A15" s="10" t="s">
        <v>15</v>
      </c>
    </row>
    <row r="16" spans="1:4" ht="10.5" customHeight="1" x14ac:dyDescent="0.2">
      <c r="A16" s="10"/>
    </row>
    <row r="17" spans="1:4" ht="10.5" customHeight="1" x14ac:dyDescent="0.2">
      <c r="A17" s="9" t="s">
        <v>10</v>
      </c>
      <c r="B17" s="263" t="s">
        <v>23</v>
      </c>
      <c r="C17" s="264"/>
      <c r="D17" s="264"/>
    </row>
    <row r="18" spans="1:4" ht="44.25" customHeight="1" x14ac:dyDescent="0.2">
      <c r="A18" s="9"/>
      <c r="B18" s="264"/>
      <c r="C18" s="264"/>
      <c r="D18" s="264"/>
    </row>
    <row r="19" spans="1:4" ht="10.5" customHeight="1" x14ac:dyDescent="0.2">
      <c r="A19" s="9"/>
      <c r="B19" s="12"/>
      <c r="C19" s="12"/>
      <c r="D19" s="12"/>
    </row>
    <row r="20" spans="1:4" s="3" customFormat="1" ht="44.25" customHeight="1" x14ac:dyDescent="0.2">
      <c r="A20" s="9" t="s">
        <v>21</v>
      </c>
      <c r="B20" s="4" t="s">
        <v>25</v>
      </c>
      <c r="C20" s="4" t="s">
        <v>129</v>
      </c>
      <c r="D20" s="4" t="s">
        <v>116</v>
      </c>
    </row>
    <row r="21" spans="1:4" x14ac:dyDescent="0.2">
      <c r="A21" s="13"/>
      <c r="B21" s="5"/>
      <c r="C21" s="6"/>
      <c r="D21" s="6"/>
    </row>
    <row r="22" spans="1:4" x14ac:dyDescent="0.2">
      <c r="A22" s="13"/>
      <c r="B22" s="6"/>
      <c r="C22" s="6"/>
      <c r="D22" s="6"/>
    </row>
    <row r="23" spans="1:4" x14ac:dyDescent="0.2">
      <c r="A23" s="13"/>
      <c r="B23" s="5" t="s">
        <v>1</v>
      </c>
      <c r="C23" s="6" t="s">
        <v>226</v>
      </c>
      <c r="D23" s="6" t="s">
        <v>168</v>
      </c>
    </row>
    <row r="24" spans="1:4" x14ac:dyDescent="0.2">
      <c r="A24" s="13"/>
      <c r="B24" s="6" t="s">
        <v>2</v>
      </c>
      <c r="C24" s="6" t="s">
        <v>227</v>
      </c>
      <c r="D24" s="6" t="s">
        <v>168</v>
      </c>
    </row>
    <row r="25" spans="1:4" x14ac:dyDescent="0.2">
      <c r="A25" s="13"/>
      <c r="B25" s="6" t="s">
        <v>113</v>
      </c>
      <c r="C25" s="6"/>
      <c r="D25" s="6"/>
    </row>
    <row r="26" spans="1:4" x14ac:dyDescent="0.2">
      <c r="A26" s="13"/>
      <c r="B26" s="7" t="s">
        <v>42</v>
      </c>
      <c r="C26" s="6"/>
      <c r="D26" s="6"/>
    </row>
    <row r="27" spans="1:4" x14ac:dyDescent="0.2">
      <c r="A27" s="13"/>
      <c r="B27" s="4"/>
      <c r="C27" s="4"/>
      <c r="D27" s="4"/>
    </row>
    <row r="28" spans="1:4" ht="57" customHeight="1" x14ac:dyDescent="0.2">
      <c r="A28" s="9" t="s">
        <v>22</v>
      </c>
      <c r="B28" s="4" t="s">
        <v>3</v>
      </c>
      <c r="C28" s="4" t="s">
        <v>130</v>
      </c>
      <c r="D28" s="4" t="s">
        <v>116</v>
      </c>
    </row>
    <row r="29" spans="1:4" x14ac:dyDescent="0.2">
      <c r="A29" s="13"/>
      <c r="B29" s="5" t="s">
        <v>228</v>
      </c>
      <c r="C29" s="6" t="s">
        <v>137</v>
      </c>
      <c r="D29" s="6"/>
    </row>
    <row r="30" spans="1:4" x14ac:dyDescent="0.2">
      <c r="A30" s="13"/>
      <c r="B30" s="6" t="s">
        <v>5</v>
      </c>
      <c r="C30" s="6" t="s">
        <v>138</v>
      </c>
      <c r="D30" s="6"/>
    </row>
    <row r="31" spans="1:4" x14ac:dyDescent="0.2">
      <c r="A31" s="13"/>
      <c r="B31" s="6" t="s">
        <v>24</v>
      </c>
      <c r="C31" s="97" t="s">
        <v>133</v>
      </c>
      <c r="D31" s="6"/>
    </row>
    <row r="32" spans="1:4" x14ac:dyDescent="0.2">
      <c r="A32" s="13"/>
      <c r="B32" s="6" t="s">
        <v>6</v>
      </c>
      <c r="C32" s="6" t="s">
        <v>166</v>
      </c>
      <c r="D32" s="6"/>
    </row>
    <row r="33" spans="1:4" x14ac:dyDescent="0.2">
      <c r="A33" s="13"/>
      <c r="B33" s="6" t="s">
        <v>7</v>
      </c>
      <c r="C33" s="6" t="s">
        <v>167</v>
      </c>
      <c r="D33" s="6"/>
    </row>
    <row r="34" spans="1:4" x14ac:dyDescent="0.2">
      <c r="A34" s="13"/>
      <c r="B34" s="6" t="s">
        <v>139</v>
      </c>
      <c r="C34" s="6" t="s">
        <v>142</v>
      </c>
      <c r="D34" s="6"/>
    </row>
    <row r="35" spans="1:4" x14ac:dyDescent="0.2">
      <c r="A35" s="13"/>
      <c r="B35" s="6" t="s">
        <v>8</v>
      </c>
      <c r="C35" s="6"/>
      <c r="D35" s="6"/>
    </row>
    <row r="36" spans="1:4" x14ac:dyDescent="0.2">
      <c r="A36" s="13"/>
      <c r="B36" s="7" t="s">
        <v>41</v>
      </c>
      <c r="C36" s="6"/>
      <c r="D36" s="6"/>
    </row>
    <row r="37" spans="1:4" ht="27" customHeight="1" x14ac:dyDescent="0.2">
      <c r="A37" s="13"/>
      <c r="B37" s="14"/>
      <c r="C37" s="51"/>
      <c r="D37" s="51"/>
    </row>
    <row r="38" spans="1:4" x14ac:dyDescent="0.2">
      <c r="A38" s="13"/>
    </row>
    <row r="39" spans="1:4" x14ac:dyDescent="0.2">
      <c r="A39" s="13" t="s">
        <v>11</v>
      </c>
      <c r="B39" s="263" t="s">
        <v>110</v>
      </c>
      <c r="C39" s="264"/>
      <c r="D39" s="264"/>
    </row>
    <row r="40" spans="1:4" x14ac:dyDescent="0.2">
      <c r="A40" s="13"/>
      <c r="B40" s="264"/>
      <c r="C40" s="264"/>
      <c r="D40" s="264"/>
    </row>
    <row r="41" spans="1:4" x14ac:dyDescent="0.2">
      <c r="A41" s="13"/>
    </row>
    <row r="42" spans="1:4" x14ac:dyDescent="0.2">
      <c r="A42" s="13" t="s">
        <v>12</v>
      </c>
      <c r="B42" s="263" t="s">
        <v>17</v>
      </c>
      <c r="C42" s="264"/>
      <c r="D42" s="264"/>
    </row>
    <row r="43" spans="1:4" x14ac:dyDescent="0.2">
      <c r="A43" s="13"/>
      <c r="B43" s="264"/>
      <c r="C43" s="264"/>
      <c r="D43" s="264"/>
    </row>
    <row r="44" spans="1:4" x14ac:dyDescent="0.2">
      <c r="A44" s="13"/>
    </row>
    <row r="45" spans="1:4" ht="18.75" customHeight="1" x14ac:dyDescent="0.2">
      <c r="A45" s="13" t="s">
        <v>20</v>
      </c>
      <c r="B45" s="265" t="s">
        <v>111</v>
      </c>
      <c r="C45" s="265"/>
      <c r="D45" s="265"/>
    </row>
    <row r="46" spans="1:4" ht="12" customHeight="1" x14ac:dyDescent="0.2">
      <c r="A46" s="13"/>
      <c r="B46" s="20"/>
      <c r="C46" s="20"/>
      <c r="D46" s="20"/>
    </row>
    <row r="47" spans="1:4" ht="30" customHeight="1" x14ac:dyDescent="0.2">
      <c r="A47" s="13" t="s">
        <v>19</v>
      </c>
      <c r="B47" s="263" t="s">
        <v>112</v>
      </c>
      <c r="C47" s="263"/>
      <c r="D47" s="263"/>
    </row>
    <row r="48" spans="1:4" x14ac:dyDescent="0.2">
      <c r="A48" s="13"/>
    </row>
    <row r="49" spans="1:5" ht="19.5" customHeight="1" x14ac:dyDescent="0.2">
      <c r="A49" s="13" t="s">
        <v>18</v>
      </c>
      <c r="B49" s="263" t="s">
        <v>44</v>
      </c>
      <c r="C49" s="263"/>
      <c r="D49" s="263"/>
      <c r="E49" s="21"/>
    </row>
    <row r="50" spans="1:5" x14ac:dyDescent="0.2">
      <c r="A50" s="13"/>
    </row>
    <row r="51" spans="1:5" x14ac:dyDescent="0.2">
      <c r="A51" s="10" t="s">
        <v>30</v>
      </c>
    </row>
    <row r="53" spans="1:5" x14ac:dyDescent="0.2">
      <c r="A53" s="9" t="s">
        <v>10</v>
      </c>
      <c r="B53" s="263" t="s">
        <v>31</v>
      </c>
      <c r="C53" s="264"/>
      <c r="D53" s="264"/>
    </row>
    <row r="54" spans="1:5" x14ac:dyDescent="0.2">
      <c r="B54" s="264"/>
      <c r="C54" s="264"/>
      <c r="D54" s="264"/>
    </row>
    <row r="56" spans="1:5" s="3" customFormat="1" ht="48.75" customHeight="1" x14ac:dyDescent="0.2">
      <c r="A56" s="9" t="s">
        <v>21</v>
      </c>
      <c r="B56" s="4" t="s">
        <v>25</v>
      </c>
      <c r="C56" s="4" t="s">
        <v>129</v>
      </c>
      <c r="D56" s="4" t="s">
        <v>4</v>
      </c>
    </row>
    <row r="57" spans="1:5" x14ac:dyDescent="0.2">
      <c r="A57" s="13"/>
      <c r="B57" s="5" t="s">
        <v>145</v>
      </c>
      <c r="C57" s="6" t="s">
        <v>146</v>
      </c>
      <c r="D57" s="6"/>
    </row>
    <row r="58" spans="1:5" x14ac:dyDescent="0.2">
      <c r="A58" s="13"/>
      <c r="B58" s="6" t="s">
        <v>32</v>
      </c>
      <c r="C58" s="6" t="s">
        <v>114</v>
      </c>
      <c r="D58" s="6"/>
    </row>
    <row r="59" spans="1:5" x14ac:dyDescent="0.2">
      <c r="A59" s="13"/>
      <c r="B59" s="6" t="s">
        <v>33</v>
      </c>
      <c r="C59" s="6" t="s">
        <v>109</v>
      </c>
      <c r="D59" s="6"/>
    </row>
    <row r="60" spans="1:5" x14ac:dyDescent="0.2">
      <c r="A60" s="13"/>
      <c r="B60" s="23" t="s">
        <v>34</v>
      </c>
      <c r="C60" s="6" t="s">
        <v>114</v>
      </c>
      <c r="D60" s="6"/>
    </row>
    <row r="61" spans="1:5" x14ac:dyDescent="0.2">
      <c r="A61" s="13"/>
      <c r="B61" s="7" t="s">
        <v>42</v>
      </c>
      <c r="C61" s="24"/>
      <c r="D61" s="24"/>
    </row>
    <row r="62" spans="1:5" x14ac:dyDescent="0.2">
      <c r="A62" s="13"/>
      <c r="B62" s="14"/>
      <c r="C62" s="4"/>
      <c r="D62" s="4"/>
    </row>
    <row r="63" spans="1:5" ht="51.75" customHeight="1" x14ac:dyDescent="0.2">
      <c r="A63" s="9" t="s">
        <v>22</v>
      </c>
      <c r="B63" s="4" t="s">
        <v>3</v>
      </c>
      <c r="C63" s="4" t="s">
        <v>131</v>
      </c>
      <c r="D63" s="4" t="s">
        <v>4</v>
      </c>
    </row>
    <row r="64" spans="1:5" x14ac:dyDescent="0.2">
      <c r="A64" s="13"/>
      <c r="B64" s="5" t="s">
        <v>148</v>
      </c>
      <c r="C64" s="6" t="s">
        <v>140</v>
      </c>
      <c r="D64" s="6"/>
    </row>
    <row r="65" spans="1:4" x14ac:dyDescent="0.2">
      <c r="A65" s="13"/>
      <c r="B65" s="5" t="s">
        <v>147</v>
      </c>
      <c r="C65" s="6" t="s">
        <v>165</v>
      </c>
      <c r="D65" s="6"/>
    </row>
    <row r="66" spans="1:4" x14ac:dyDescent="0.2">
      <c r="A66" s="13"/>
      <c r="B66" s="5" t="s">
        <v>164</v>
      </c>
      <c r="C66" s="95" t="s">
        <v>142</v>
      </c>
      <c r="D66" s="6"/>
    </row>
    <row r="67" spans="1:4" x14ac:dyDescent="0.2">
      <c r="A67" s="13"/>
      <c r="B67" s="5" t="s">
        <v>125</v>
      </c>
      <c r="C67" s="96" t="s">
        <v>143</v>
      </c>
      <c r="D67" s="6"/>
    </row>
    <row r="68" spans="1:4" x14ac:dyDescent="0.2">
      <c r="A68" s="13"/>
      <c r="B68" s="5" t="s">
        <v>141</v>
      </c>
      <c r="C68" s="96" t="s">
        <v>142</v>
      </c>
      <c r="D68" s="6"/>
    </row>
    <row r="69" spans="1:4" x14ac:dyDescent="0.2">
      <c r="A69" s="13"/>
      <c r="B69" s="7" t="s">
        <v>41</v>
      </c>
      <c r="C69" s="6"/>
      <c r="D69" s="6"/>
    </row>
    <row r="70" spans="1:4" x14ac:dyDescent="0.2">
      <c r="A70" s="13"/>
      <c r="B70" s="14" t="s">
        <v>158</v>
      </c>
      <c r="C70" s="51"/>
      <c r="D70" s="51"/>
    </row>
    <row r="71" spans="1:4" ht="11.25" customHeight="1" x14ac:dyDescent="0.2">
      <c r="A71" s="13"/>
      <c r="B71" s="14"/>
      <c r="C71" s="51"/>
      <c r="D71" s="51"/>
    </row>
    <row r="72" spans="1:4" ht="1.5" customHeight="1" x14ac:dyDescent="0.2"/>
    <row r="73" spans="1:4" ht="42" customHeight="1" x14ac:dyDescent="0.2">
      <c r="A73" s="13" t="s">
        <v>11</v>
      </c>
      <c r="B73" s="263" t="s">
        <v>35</v>
      </c>
      <c r="C73" s="264"/>
      <c r="D73" s="264"/>
    </row>
    <row r="74" spans="1:4" x14ac:dyDescent="0.2">
      <c r="B74" t="s">
        <v>47</v>
      </c>
      <c r="C74" s="29" t="s">
        <v>46</v>
      </c>
    </row>
    <row r="75" spans="1:4" x14ac:dyDescent="0.2">
      <c r="B75" s="28"/>
    </row>
    <row r="76" spans="1:4" ht="30.75" customHeight="1" x14ac:dyDescent="0.2">
      <c r="A76" s="13" t="s">
        <v>12</v>
      </c>
      <c r="B76" s="263" t="s">
        <v>115</v>
      </c>
      <c r="C76" s="264"/>
      <c r="D76" s="264"/>
    </row>
    <row r="78" spans="1:4" ht="24.75" customHeight="1" x14ac:dyDescent="0.2">
      <c r="A78" s="13" t="s">
        <v>20</v>
      </c>
      <c r="B78" s="263" t="s">
        <v>43</v>
      </c>
      <c r="C78" s="264"/>
      <c r="D78" s="264"/>
    </row>
    <row r="80" spans="1:4" ht="42.75" customHeight="1" x14ac:dyDescent="0.2">
      <c r="A80" s="263" t="s">
        <v>45</v>
      </c>
      <c r="B80" s="263"/>
      <c r="C80" s="263"/>
      <c r="D80" s="263"/>
    </row>
    <row r="81" spans="2:4" x14ac:dyDescent="0.2">
      <c r="B81" s="263"/>
      <c r="C81" s="264"/>
      <c r="D81" s="264"/>
    </row>
  </sheetData>
  <mergeCells count="12">
    <mergeCell ref="B76:D76"/>
    <mergeCell ref="B81:D81"/>
    <mergeCell ref="B78:D78"/>
    <mergeCell ref="A80:D80"/>
    <mergeCell ref="B17:D18"/>
    <mergeCell ref="B45:D45"/>
    <mergeCell ref="B53:D54"/>
    <mergeCell ref="B73:D73"/>
    <mergeCell ref="B49:D49"/>
    <mergeCell ref="B47:D47"/>
    <mergeCell ref="B39:D40"/>
    <mergeCell ref="B42:D43"/>
  </mergeCells>
  <phoneticPr fontId="6" type="noConversion"/>
  <hyperlinks>
    <hyperlink ref="C74" r:id="rId1"/>
  </hyperlinks>
  <pageMargins left="0.75" right="0.75" top="1" bottom="1" header="0.5" footer="0.5"/>
  <pageSetup scale="83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Z51"/>
  <sheetViews>
    <sheetView showGridLines="0" topLeftCell="A3" workbookViewId="0">
      <pane xSplit="5" ySplit="4" topLeftCell="F7" activePane="bottomRight" state="frozen"/>
      <selection activeCell="A3" sqref="A3"/>
      <selection pane="topRight" activeCell="F3" sqref="F3"/>
      <selection pane="bottomLeft" activeCell="A7" sqref="A7"/>
      <selection pane="bottomRight" activeCell="G28" sqref="G28"/>
    </sheetView>
  </sheetViews>
  <sheetFormatPr defaultRowHeight="12.75" x14ac:dyDescent="0.2"/>
  <cols>
    <col min="2" max="2" width="4.42578125" customWidth="1"/>
    <col min="3" max="3" width="12.5703125" customWidth="1"/>
    <col min="4" max="4" width="21.28515625" customWidth="1"/>
    <col min="5" max="5" width="11.28515625" style="12" customWidth="1"/>
    <col min="6" max="6" width="8.85546875" customWidth="1"/>
    <col min="7" max="7" width="11" customWidth="1"/>
    <col min="8" max="9" width="10.85546875" customWidth="1"/>
    <col min="10" max="11" width="15.28515625" style="25" customWidth="1"/>
    <col min="12" max="12" width="12.7109375" style="25" customWidth="1"/>
    <col min="13" max="13" width="13" style="25" customWidth="1"/>
    <col min="14" max="14" width="10.5703125" style="25" customWidth="1"/>
    <col min="15" max="15" width="10.28515625" style="25" customWidth="1"/>
    <col min="16" max="16" width="10.42578125" style="25" customWidth="1"/>
    <col min="17" max="17" width="14.28515625" style="25" customWidth="1"/>
    <col min="18" max="18" width="14.42578125" style="25" customWidth="1"/>
    <col min="19" max="19" width="10.85546875" style="25" customWidth="1"/>
    <col min="20" max="20" width="11.5703125" style="25" customWidth="1"/>
    <col min="21" max="21" width="9.5703125" style="25" customWidth="1"/>
    <col min="22" max="22" width="9.42578125" customWidth="1"/>
    <col min="23" max="23" width="14.7109375" customWidth="1"/>
    <col min="24" max="24" width="12.5703125" style="25" customWidth="1"/>
    <col min="25" max="25" width="12.5703125" customWidth="1"/>
    <col min="26" max="26" width="10.7109375" customWidth="1"/>
  </cols>
  <sheetData>
    <row r="1" spans="1:26" ht="18" x14ac:dyDescent="0.25">
      <c r="A1" s="16"/>
      <c r="B1" s="30" t="s">
        <v>65</v>
      </c>
      <c r="C1" s="30"/>
      <c r="D1" s="30"/>
      <c r="E1" s="42"/>
      <c r="F1" s="30"/>
      <c r="G1" s="30"/>
      <c r="H1" s="30"/>
      <c r="I1" s="30"/>
      <c r="J1" s="32"/>
      <c r="K1" s="32"/>
      <c r="L1" s="32"/>
      <c r="M1" s="32"/>
      <c r="N1" s="32"/>
      <c r="O1" s="32"/>
      <c r="P1" s="32"/>
      <c r="Q1" s="30"/>
      <c r="R1" s="32"/>
      <c r="S1" s="32"/>
      <c r="T1" s="30"/>
      <c r="U1" s="30"/>
      <c r="V1" s="30"/>
      <c r="W1" s="30"/>
      <c r="X1" s="32"/>
      <c r="Y1" s="30"/>
    </row>
    <row r="2" spans="1:26" x14ac:dyDescent="0.2">
      <c r="A2" s="43"/>
      <c r="B2" s="44" t="str">
        <f>IF(projID="enter Project ID here","Enter Project information on the General sheet",country&amp;" "&amp;projID&amp;": "&amp;projectName&amp;" "&amp;lncr)</f>
        <v>Yemen P122594: Pwblic Works Project IDA H6630</v>
      </c>
      <c r="C2" s="44"/>
      <c r="D2" s="44"/>
      <c r="E2" s="45"/>
      <c r="F2" s="44"/>
      <c r="G2" s="44"/>
      <c r="H2" s="44"/>
      <c r="I2" s="44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4"/>
      <c r="W2" s="44"/>
      <c r="X2" s="46"/>
      <c r="Y2" s="44"/>
    </row>
    <row r="4" spans="1:26" x14ac:dyDescent="0.2">
      <c r="A4" s="31" t="s">
        <v>87</v>
      </c>
      <c r="I4" s="35" t="s">
        <v>66</v>
      </c>
      <c r="J4" s="36"/>
      <c r="K4" s="37"/>
    </row>
    <row r="5" spans="1:26" ht="76.5" x14ac:dyDescent="0.2">
      <c r="A5" s="33"/>
      <c r="B5" s="24" t="s">
        <v>48</v>
      </c>
      <c r="C5" s="24" t="s">
        <v>57</v>
      </c>
      <c r="D5" s="24" t="s">
        <v>88</v>
      </c>
      <c r="E5" s="24" t="s">
        <v>90</v>
      </c>
      <c r="F5" s="24" t="s">
        <v>97</v>
      </c>
      <c r="G5" s="24" t="s">
        <v>53</v>
      </c>
      <c r="H5" s="24" t="s">
        <v>70</v>
      </c>
      <c r="I5" s="24" t="s">
        <v>67</v>
      </c>
      <c r="J5" s="34" t="s">
        <v>91</v>
      </c>
      <c r="K5" s="34" t="s">
        <v>92</v>
      </c>
      <c r="L5" s="34" t="s">
        <v>71</v>
      </c>
      <c r="M5" s="34" t="s">
        <v>72</v>
      </c>
      <c r="N5" s="34" t="s">
        <v>73</v>
      </c>
      <c r="O5" s="34" t="s">
        <v>74</v>
      </c>
      <c r="P5" s="34" t="s">
        <v>75</v>
      </c>
      <c r="Q5" s="24" t="s">
        <v>103</v>
      </c>
      <c r="R5" s="34" t="s">
        <v>85</v>
      </c>
      <c r="S5" s="34" t="s">
        <v>84</v>
      </c>
      <c r="T5" s="24" t="s">
        <v>82</v>
      </c>
      <c r="U5" s="24" t="s">
        <v>83</v>
      </c>
      <c r="V5" s="24" t="s">
        <v>76</v>
      </c>
      <c r="W5" s="24" t="s">
        <v>86</v>
      </c>
      <c r="X5" s="34" t="s">
        <v>77</v>
      </c>
      <c r="Y5" s="168" t="s">
        <v>78</v>
      </c>
      <c r="Z5" s="169" t="s">
        <v>209</v>
      </c>
    </row>
    <row r="6" spans="1:26" ht="39" customHeight="1" x14ac:dyDescent="0.2">
      <c r="A6" s="293" t="s">
        <v>171</v>
      </c>
      <c r="B6" s="294"/>
      <c r="C6" s="294"/>
      <c r="D6" s="294"/>
      <c r="E6" s="294"/>
      <c r="F6" s="295"/>
      <c r="G6" s="295"/>
      <c r="H6" s="295"/>
      <c r="I6" s="295"/>
      <c r="J6" s="53"/>
      <c r="K6" s="53"/>
      <c r="L6" s="53"/>
      <c r="M6" s="53"/>
      <c r="N6" s="53"/>
      <c r="O6" s="53"/>
      <c r="P6" s="53"/>
      <c r="Q6" s="52"/>
      <c r="R6" s="53"/>
      <c r="S6" s="53"/>
      <c r="T6" s="52"/>
      <c r="U6" s="52"/>
      <c r="V6" s="52"/>
      <c r="W6" s="52"/>
      <c r="X6" s="53"/>
      <c r="Y6" s="52"/>
      <c r="Z6" s="6"/>
    </row>
    <row r="7" spans="1:26" x14ac:dyDescent="0.2">
      <c r="A7" s="39" t="s">
        <v>79</v>
      </c>
      <c r="B7" s="278">
        <v>1</v>
      </c>
      <c r="C7" s="296" t="s">
        <v>149</v>
      </c>
      <c r="D7" s="278" t="s">
        <v>117</v>
      </c>
      <c r="E7" s="281" t="s">
        <v>1</v>
      </c>
      <c r="F7" s="58" t="s">
        <v>55</v>
      </c>
      <c r="G7" s="122" t="s">
        <v>201</v>
      </c>
      <c r="H7" s="58" t="s">
        <v>69</v>
      </c>
      <c r="I7" s="58" t="s">
        <v>69</v>
      </c>
      <c r="J7" s="87" t="s">
        <v>106</v>
      </c>
      <c r="K7" s="87" t="s">
        <v>106</v>
      </c>
      <c r="L7" s="73">
        <v>40817</v>
      </c>
      <c r="M7" s="90">
        <v>40848</v>
      </c>
      <c r="N7" s="73">
        <v>40862</v>
      </c>
      <c r="O7" s="73">
        <v>40897</v>
      </c>
      <c r="P7" s="73">
        <v>40897</v>
      </c>
      <c r="Q7" s="73">
        <v>40923</v>
      </c>
      <c r="R7" s="90"/>
      <c r="S7" s="73">
        <v>40954</v>
      </c>
      <c r="T7" s="269">
        <v>694308</v>
      </c>
      <c r="U7" s="297" t="s">
        <v>104</v>
      </c>
      <c r="V7" s="291" t="s">
        <v>149</v>
      </c>
      <c r="W7" s="292" t="s">
        <v>208</v>
      </c>
      <c r="X7" s="73"/>
      <c r="Y7" s="275"/>
      <c r="Z7" s="6"/>
    </row>
    <row r="8" spans="1:26" x14ac:dyDescent="0.2">
      <c r="A8" s="40" t="s">
        <v>80</v>
      </c>
      <c r="B8" s="279"/>
      <c r="C8" s="279"/>
      <c r="D8" s="279"/>
      <c r="E8" s="282"/>
      <c r="F8" s="59"/>
      <c r="G8" s="59"/>
      <c r="H8" s="59"/>
      <c r="I8" s="59"/>
      <c r="J8" s="60"/>
      <c r="K8" s="60"/>
      <c r="L8" s="74"/>
      <c r="M8" s="74"/>
      <c r="N8" s="74"/>
      <c r="O8" s="74"/>
      <c r="P8" s="74"/>
      <c r="Q8" s="74"/>
      <c r="R8" s="74"/>
      <c r="S8" s="74"/>
      <c r="T8" s="270"/>
      <c r="U8" s="267"/>
      <c r="V8" s="270"/>
      <c r="W8" s="273"/>
      <c r="X8" s="74"/>
      <c r="Y8" s="276"/>
      <c r="Z8" s="6"/>
    </row>
    <row r="9" spans="1:26" x14ac:dyDescent="0.2">
      <c r="A9" s="41" t="s">
        <v>81</v>
      </c>
      <c r="B9" s="280"/>
      <c r="C9" s="280"/>
      <c r="D9" s="280"/>
      <c r="E9" s="283"/>
      <c r="F9" s="61"/>
      <c r="G9" s="61"/>
      <c r="H9" s="61"/>
      <c r="I9" s="61"/>
      <c r="J9" s="62" t="s">
        <v>134</v>
      </c>
      <c r="K9" s="62" t="s">
        <v>134</v>
      </c>
      <c r="L9" s="166">
        <v>41518</v>
      </c>
      <c r="M9" s="63">
        <v>41534</v>
      </c>
      <c r="N9" s="63">
        <v>41544</v>
      </c>
      <c r="O9" s="63">
        <v>74461</v>
      </c>
      <c r="P9" s="63">
        <v>41590</v>
      </c>
      <c r="Q9" s="63">
        <v>41620</v>
      </c>
      <c r="R9" s="63">
        <v>41668</v>
      </c>
      <c r="S9" s="63">
        <v>41688</v>
      </c>
      <c r="T9" s="271"/>
      <c r="U9" s="268"/>
      <c r="V9" s="271"/>
      <c r="W9" s="274"/>
      <c r="X9" s="63"/>
      <c r="Y9" s="277"/>
      <c r="Z9" s="6"/>
    </row>
    <row r="10" spans="1:26" x14ac:dyDescent="0.2">
      <c r="A10" s="39" t="s">
        <v>79</v>
      </c>
      <c r="B10" s="278">
        <v>2</v>
      </c>
      <c r="C10" s="278" t="s">
        <v>200</v>
      </c>
      <c r="D10" s="278" t="s">
        <v>117</v>
      </c>
      <c r="E10" s="281" t="s">
        <v>1</v>
      </c>
      <c r="F10" s="122" t="s">
        <v>55</v>
      </c>
      <c r="G10" s="122" t="s">
        <v>105</v>
      </c>
      <c r="H10" s="122" t="s">
        <v>69</v>
      </c>
      <c r="I10" s="122" t="s">
        <v>69</v>
      </c>
      <c r="J10" s="87" t="s">
        <v>106</v>
      </c>
      <c r="K10" s="87" t="s">
        <v>106</v>
      </c>
      <c r="L10" s="125">
        <v>41640</v>
      </c>
      <c r="M10" s="90" t="s">
        <v>106</v>
      </c>
      <c r="N10" s="125">
        <v>41649</v>
      </c>
      <c r="O10" s="125">
        <v>41695</v>
      </c>
      <c r="P10" s="125">
        <v>41695</v>
      </c>
      <c r="Q10" s="125">
        <v>41708</v>
      </c>
      <c r="R10" s="90" t="s">
        <v>106</v>
      </c>
      <c r="S10" s="125">
        <v>41728</v>
      </c>
      <c r="T10" s="269"/>
      <c r="U10" s="266"/>
      <c r="V10" s="269"/>
      <c r="W10" s="272"/>
      <c r="X10" s="125">
        <v>41881</v>
      </c>
      <c r="Y10" s="275"/>
      <c r="Z10" s="6"/>
    </row>
    <row r="11" spans="1:26" x14ac:dyDescent="0.2">
      <c r="A11" s="40" t="s">
        <v>80</v>
      </c>
      <c r="B11" s="279"/>
      <c r="C11" s="279"/>
      <c r="D11" s="279"/>
      <c r="E11" s="282"/>
      <c r="F11" s="123"/>
      <c r="G11" s="123"/>
      <c r="H11" s="123"/>
      <c r="I11" s="123"/>
      <c r="J11" s="128"/>
      <c r="K11" s="128"/>
      <c r="L11" s="126"/>
      <c r="M11" s="126"/>
      <c r="N11" s="126"/>
      <c r="O11" s="126"/>
      <c r="P11" s="126"/>
      <c r="Q11" s="126"/>
      <c r="R11" s="126"/>
      <c r="S11" s="126"/>
      <c r="T11" s="270"/>
      <c r="U11" s="267"/>
      <c r="V11" s="270"/>
      <c r="W11" s="273"/>
      <c r="X11" s="126"/>
      <c r="Y11" s="276"/>
      <c r="Z11" s="6"/>
    </row>
    <row r="12" spans="1:26" x14ac:dyDescent="0.2">
      <c r="A12" s="41" t="s">
        <v>81</v>
      </c>
      <c r="B12" s="280"/>
      <c r="C12" s="280"/>
      <c r="D12" s="280"/>
      <c r="E12" s="283"/>
      <c r="F12" s="124"/>
      <c r="G12" s="253" t="s">
        <v>201</v>
      </c>
      <c r="H12" s="253" t="s">
        <v>69</v>
      </c>
      <c r="I12" s="124" t="s">
        <v>69</v>
      </c>
      <c r="J12" s="62" t="s">
        <v>134</v>
      </c>
      <c r="K12" s="62" t="s">
        <v>134</v>
      </c>
      <c r="L12" s="127"/>
      <c r="M12" s="127">
        <v>41725</v>
      </c>
      <c r="N12" s="127">
        <v>41739</v>
      </c>
      <c r="O12" s="127">
        <v>41785</v>
      </c>
      <c r="P12" s="127">
        <v>41785</v>
      </c>
      <c r="Q12" s="127"/>
      <c r="R12" s="127"/>
      <c r="S12" s="127"/>
      <c r="T12" s="271"/>
      <c r="U12" s="268"/>
      <c r="V12" s="271"/>
      <c r="W12" s="274"/>
      <c r="X12" s="127"/>
      <c r="Y12" s="277"/>
      <c r="Z12" s="6"/>
    </row>
    <row r="13" spans="1:26" x14ac:dyDescent="0.2">
      <c r="A13" s="39" t="s">
        <v>79</v>
      </c>
      <c r="B13" s="278">
        <v>3</v>
      </c>
      <c r="C13" s="281" t="s">
        <v>128</v>
      </c>
      <c r="D13" s="281" t="s">
        <v>118</v>
      </c>
      <c r="E13" s="281" t="s">
        <v>1</v>
      </c>
      <c r="F13" s="58" t="s">
        <v>56</v>
      </c>
      <c r="G13" s="58" t="s">
        <v>119</v>
      </c>
      <c r="H13" s="58" t="s">
        <v>69</v>
      </c>
      <c r="I13" s="58" t="s">
        <v>69</v>
      </c>
      <c r="J13" s="87" t="s">
        <v>106</v>
      </c>
      <c r="K13" s="87" t="s">
        <v>106</v>
      </c>
      <c r="L13" s="284" t="s">
        <v>120</v>
      </c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6"/>
    </row>
    <row r="14" spans="1:26" x14ac:dyDescent="0.2">
      <c r="A14" s="40" t="s">
        <v>80</v>
      </c>
      <c r="B14" s="279"/>
      <c r="C14" s="282"/>
      <c r="D14" s="282"/>
      <c r="E14" s="282"/>
      <c r="F14" s="59"/>
      <c r="G14" s="59"/>
      <c r="H14" s="59"/>
      <c r="I14" s="59"/>
      <c r="J14" s="60"/>
      <c r="K14" s="60"/>
      <c r="L14" s="286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8"/>
      <c r="Z14" s="6"/>
    </row>
    <row r="15" spans="1:26" x14ac:dyDescent="0.2">
      <c r="A15" s="41" t="s">
        <v>81</v>
      </c>
      <c r="B15" s="280"/>
      <c r="C15" s="283"/>
      <c r="D15" s="283"/>
      <c r="E15" s="283"/>
      <c r="F15" s="61"/>
      <c r="G15" s="61"/>
      <c r="H15" s="61"/>
      <c r="I15" s="61"/>
      <c r="J15" s="87"/>
      <c r="K15" s="62" t="s">
        <v>134</v>
      </c>
      <c r="L15" s="289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6"/>
    </row>
    <row r="16" spans="1:26" x14ac:dyDescent="0.2">
      <c r="A16" s="39" t="s">
        <v>79</v>
      </c>
      <c r="B16" s="278">
        <v>4</v>
      </c>
      <c r="C16" s="281" t="s">
        <v>126</v>
      </c>
      <c r="D16" s="281" t="s">
        <v>127</v>
      </c>
      <c r="E16" s="281" t="s">
        <v>1</v>
      </c>
      <c r="F16" s="76" t="s">
        <v>56</v>
      </c>
      <c r="G16" s="76" t="s">
        <v>105</v>
      </c>
      <c r="H16" s="76" t="s">
        <v>69</v>
      </c>
      <c r="I16" s="76" t="s">
        <v>69</v>
      </c>
      <c r="J16" s="85"/>
      <c r="K16" s="85" t="s">
        <v>106</v>
      </c>
      <c r="L16" s="284" t="s">
        <v>120</v>
      </c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6"/>
    </row>
    <row r="17" spans="1:26" x14ac:dyDescent="0.2">
      <c r="A17" s="40" t="s">
        <v>80</v>
      </c>
      <c r="B17" s="279"/>
      <c r="C17" s="282"/>
      <c r="D17" s="282"/>
      <c r="E17" s="282"/>
      <c r="F17" s="77"/>
      <c r="G17" s="77"/>
      <c r="H17" s="77"/>
      <c r="I17" s="77"/>
      <c r="J17" s="80"/>
      <c r="K17" s="80"/>
      <c r="L17" s="286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8"/>
      <c r="Z17" s="6"/>
    </row>
    <row r="18" spans="1:26" x14ac:dyDescent="0.2">
      <c r="A18" s="41" t="s">
        <v>81</v>
      </c>
      <c r="B18" s="280"/>
      <c r="C18" s="283"/>
      <c r="D18" s="283"/>
      <c r="E18" s="283"/>
      <c r="F18" s="78"/>
      <c r="G18" s="78"/>
      <c r="H18" s="78"/>
      <c r="I18" s="78" t="s">
        <v>69</v>
      </c>
      <c r="J18" s="87" t="s">
        <v>106</v>
      </c>
      <c r="K18" s="69" t="s">
        <v>106</v>
      </c>
      <c r="L18" s="286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6"/>
    </row>
    <row r="19" spans="1:26" ht="13.5" thickBot="1" x14ac:dyDescent="0.25">
      <c r="A19" s="55"/>
      <c r="B19" s="67"/>
      <c r="C19" s="67"/>
      <c r="D19" s="79"/>
      <c r="E19" s="79"/>
      <c r="F19" s="67"/>
      <c r="G19" s="67"/>
      <c r="H19" s="67"/>
      <c r="I19" s="67"/>
      <c r="J19" s="69"/>
      <c r="K19" s="69"/>
      <c r="L19" s="75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6"/>
    </row>
    <row r="20" spans="1:26" ht="12.75" customHeight="1" x14ac:dyDescent="0.2">
      <c r="A20" s="104" t="s">
        <v>79</v>
      </c>
      <c r="B20" s="310">
        <v>1</v>
      </c>
      <c r="C20" s="310" t="s">
        <v>150</v>
      </c>
      <c r="D20" s="312" t="s">
        <v>206</v>
      </c>
      <c r="E20" s="314" t="s">
        <v>2</v>
      </c>
      <c r="F20" s="105" t="s">
        <v>56</v>
      </c>
      <c r="G20" s="105" t="s">
        <v>105</v>
      </c>
      <c r="H20" s="139" t="s">
        <v>69</v>
      </c>
      <c r="I20" s="139" t="s">
        <v>69</v>
      </c>
      <c r="J20" s="129" t="s">
        <v>106</v>
      </c>
      <c r="K20" s="130" t="s">
        <v>106</v>
      </c>
      <c r="L20" s="140">
        <v>40634</v>
      </c>
      <c r="M20" s="131" t="s">
        <v>106</v>
      </c>
      <c r="N20" s="131">
        <v>40719</v>
      </c>
      <c r="O20" s="131">
        <v>40754</v>
      </c>
      <c r="P20" s="131">
        <v>40754</v>
      </c>
      <c r="Q20" s="131">
        <v>40796</v>
      </c>
      <c r="R20" s="131" t="s">
        <v>106</v>
      </c>
      <c r="S20" s="131">
        <v>40816</v>
      </c>
      <c r="T20" s="315" t="s">
        <v>135</v>
      </c>
      <c r="U20" s="318" t="s">
        <v>104</v>
      </c>
      <c r="V20" s="307" t="s">
        <v>172</v>
      </c>
      <c r="W20" s="307" t="s">
        <v>172</v>
      </c>
      <c r="X20" s="137">
        <f>S20+420</f>
        <v>41236</v>
      </c>
      <c r="Y20" s="356">
        <v>3061000</v>
      </c>
      <c r="Z20" s="358">
        <v>0.92</v>
      </c>
    </row>
    <row r="21" spans="1:26" ht="21.75" customHeight="1" x14ac:dyDescent="0.2">
      <c r="A21" s="106" t="s">
        <v>80</v>
      </c>
      <c r="B21" s="279"/>
      <c r="C21" s="279"/>
      <c r="D21" s="282"/>
      <c r="E21" s="282"/>
      <c r="F21" s="102"/>
      <c r="G21" s="102"/>
      <c r="H21" s="141"/>
      <c r="I21" s="141"/>
      <c r="J21" s="142"/>
      <c r="K21" s="142"/>
      <c r="L21" s="143">
        <v>41122</v>
      </c>
      <c r="M21" s="132" t="s">
        <v>106</v>
      </c>
      <c r="N21" s="132">
        <f>L21+45</f>
        <v>41167</v>
      </c>
      <c r="O21" s="132">
        <f>N21+35</f>
        <v>41202</v>
      </c>
      <c r="P21" s="132">
        <f>O21</f>
        <v>41202</v>
      </c>
      <c r="Q21" s="132">
        <f>P21+40</f>
        <v>41242</v>
      </c>
      <c r="R21" s="132"/>
      <c r="S21" s="132">
        <f>Q21+20</f>
        <v>41262</v>
      </c>
      <c r="T21" s="316"/>
      <c r="U21" s="319"/>
      <c r="V21" s="308"/>
      <c r="W21" s="308"/>
      <c r="X21" s="144">
        <f>S21+420</f>
        <v>41682</v>
      </c>
      <c r="Y21" s="348"/>
      <c r="Z21" s="359"/>
    </row>
    <row r="22" spans="1:26" ht="22.5" customHeight="1" thickBot="1" x14ac:dyDescent="0.25">
      <c r="A22" s="107" t="s">
        <v>81</v>
      </c>
      <c r="B22" s="311"/>
      <c r="C22" s="311"/>
      <c r="D22" s="313"/>
      <c r="E22" s="313"/>
      <c r="F22" s="108"/>
      <c r="G22" s="108"/>
      <c r="H22" s="145"/>
      <c r="I22" s="145"/>
      <c r="J22" s="146" t="s">
        <v>134</v>
      </c>
      <c r="K22" s="146" t="s">
        <v>134</v>
      </c>
      <c r="L22" s="147"/>
      <c r="M22" s="133" t="s">
        <v>183</v>
      </c>
      <c r="N22" s="133">
        <v>41175</v>
      </c>
      <c r="O22" s="133">
        <v>41218</v>
      </c>
      <c r="P22" s="133">
        <v>41218</v>
      </c>
      <c r="Q22" s="133" t="s">
        <v>184</v>
      </c>
      <c r="R22" s="159" t="s">
        <v>182</v>
      </c>
      <c r="S22" s="133" t="s">
        <v>185</v>
      </c>
      <c r="T22" s="317"/>
      <c r="U22" s="320"/>
      <c r="V22" s="309"/>
      <c r="W22" s="309"/>
      <c r="X22" s="138"/>
      <c r="Y22" s="357"/>
      <c r="Z22" s="360"/>
    </row>
    <row r="23" spans="1:26" ht="17.25" customHeight="1" x14ac:dyDescent="0.2">
      <c r="A23" s="103" t="s">
        <v>79</v>
      </c>
      <c r="B23" s="325">
        <v>2</v>
      </c>
      <c r="C23" s="325" t="s">
        <v>151</v>
      </c>
      <c r="D23" s="327" t="s">
        <v>237</v>
      </c>
      <c r="E23" s="282" t="s">
        <v>2</v>
      </c>
      <c r="F23" s="67" t="s">
        <v>56</v>
      </c>
      <c r="G23" s="67" t="s">
        <v>105</v>
      </c>
      <c r="H23" s="148" t="s">
        <v>69</v>
      </c>
      <c r="I23" s="148" t="s">
        <v>69</v>
      </c>
      <c r="J23" s="134" t="s">
        <v>106</v>
      </c>
      <c r="K23" s="134" t="s">
        <v>106</v>
      </c>
      <c r="L23" s="135">
        <v>40725</v>
      </c>
      <c r="M23" s="135" t="s">
        <v>106</v>
      </c>
      <c r="N23" s="135">
        <v>40811</v>
      </c>
      <c r="O23" s="135">
        <v>40846</v>
      </c>
      <c r="P23" s="135">
        <v>40846</v>
      </c>
      <c r="Q23" s="143">
        <v>40892</v>
      </c>
      <c r="R23" s="132" t="s">
        <v>106</v>
      </c>
      <c r="S23" s="154">
        <v>40923</v>
      </c>
      <c r="T23" s="316" t="s">
        <v>135</v>
      </c>
      <c r="U23" s="323" t="s">
        <v>104</v>
      </c>
      <c r="V23" s="308" t="s">
        <v>172</v>
      </c>
      <c r="W23" s="308" t="s">
        <v>172</v>
      </c>
      <c r="X23" s="135"/>
      <c r="Y23" s="347">
        <v>10222000</v>
      </c>
      <c r="Z23" s="358">
        <v>0.97</v>
      </c>
    </row>
    <row r="24" spans="1:26" ht="18.75" customHeight="1" x14ac:dyDescent="0.2">
      <c r="A24" s="40" t="s">
        <v>80</v>
      </c>
      <c r="B24" s="279"/>
      <c r="C24" s="279"/>
      <c r="D24" s="282"/>
      <c r="E24" s="282"/>
      <c r="F24" s="59"/>
      <c r="G24" s="59"/>
      <c r="H24" s="141"/>
      <c r="I24" s="141"/>
      <c r="J24" s="142"/>
      <c r="K24" s="142"/>
      <c r="L24" s="142">
        <v>41153</v>
      </c>
      <c r="M24" s="142"/>
      <c r="N24" s="142">
        <f>L24+45</f>
        <v>41198</v>
      </c>
      <c r="O24" s="142">
        <f>N24+35</f>
        <v>41233</v>
      </c>
      <c r="P24" s="142">
        <f>O24</f>
        <v>41233</v>
      </c>
      <c r="Q24" s="149">
        <f>P24+40</f>
        <v>41273</v>
      </c>
      <c r="R24" s="132" t="s">
        <v>106</v>
      </c>
      <c r="S24" s="155">
        <f>Q24+20</f>
        <v>41293</v>
      </c>
      <c r="T24" s="316"/>
      <c r="U24" s="319"/>
      <c r="V24" s="308"/>
      <c r="W24" s="308"/>
      <c r="X24" s="142">
        <f>S24+420</f>
        <v>41713</v>
      </c>
      <c r="Y24" s="348"/>
      <c r="Z24" s="359"/>
    </row>
    <row r="25" spans="1:26" ht="18" customHeight="1" thickBot="1" x14ac:dyDescent="0.25">
      <c r="A25" s="109" t="s">
        <v>81</v>
      </c>
      <c r="B25" s="326"/>
      <c r="C25" s="326"/>
      <c r="D25" s="282"/>
      <c r="E25" s="282"/>
      <c r="F25" s="67"/>
      <c r="G25" s="67"/>
      <c r="H25" s="148"/>
      <c r="I25" s="148"/>
      <c r="J25" s="134" t="s">
        <v>134</v>
      </c>
      <c r="K25" s="134"/>
      <c r="L25" s="136"/>
      <c r="M25" s="136"/>
      <c r="N25" s="136">
        <v>41223</v>
      </c>
      <c r="O25" s="136">
        <v>41259</v>
      </c>
      <c r="P25" s="136">
        <v>41259</v>
      </c>
      <c r="Q25" s="150" t="s">
        <v>186</v>
      </c>
      <c r="R25" s="132" t="s">
        <v>106</v>
      </c>
      <c r="S25" s="156" t="s">
        <v>187</v>
      </c>
      <c r="T25" s="316"/>
      <c r="U25" s="324"/>
      <c r="V25" s="308"/>
      <c r="W25" s="308"/>
      <c r="X25" s="136"/>
      <c r="Y25" s="349"/>
      <c r="Z25" s="360"/>
    </row>
    <row r="26" spans="1:26" ht="19.5" customHeight="1" x14ac:dyDescent="0.2">
      <c r="A26" s="104" t="s">
        <v>79</v>
      </c>
      <c r="B26" s="310">
        <v>3</v>
      </c>
      <c r="C26" s="310" t="s">
        <v>152</v>
      </c>
      <c r="D26" s="312" t="s">
        <v>238</v>
      </c>
      <c r="E26" s="314" t="s">
        <v>2</v>
      </c>
      <c r="F26" s="105" t="s">
        <v>56</v>
      </c>
      <c r="G26" s="105" t="s">
        <v>105</v>
      </c>
      <c r="H26" s="139" t="s">
        <v>69</v>
      </c>
      <c r="I26" s="139" t="s">
        <v>69</v>
      </c>
      <c r="J26" s="129" t="s">
        <v>106</v>
      </c>
      <c r="K26" s="129" t="s">
        <v>106</v>
      </c>
      <c r="L26" s="137">
        <v>40787</v>
      </c>
      <c r="M26" s="137" t="s">
        <v>106</v>
      </c>
      <c r="N26" s="137">
        <v>40902</v>
      </c>
      <c r="O26" s="137">
        <v>40938</v>
      </c>
      <c r="P26" s="137">
        <v>40938</v>
      </c>
      <c r="Q26" s="151">
        <v>40983</v>
      </c>
      <c r="R26" s="132" t="s">
        <v>106</v>
      </c>
      <c r="S26" s="157">
        <v>41014</v>
      </c>
      <c r="T26" s="315" t="s">
        <v>135</v>
      </c>
      <c r="U26" s="318" t="s">
        <v>104</v>
      </c>
      <c r="V26" s="307" t="s">
        <v>172</v>
      </c>
      <c r="W26" s="307" t="s">
        <v>172</v>
      </c>
      <c r="X26" s="137"/>
      <c r="Y26" s="356">
        <v>8682000</v>
      </c>
      <c r="Z26" s="358">
        <v>0.89</v>
      </c>
    </row>
    <row r="27" spans="1:26" ht="18.75" customHeight="1" x14ac:dyDescent="0.2">
      <c r="A27" s="106" t="s">
        <v>80</v>
      </c>
      <c r="B27" s="279"/>
      <c r="C27" s="279"/>
      <c r="D27" s="282"/>
      <c r="E27" s="282"/>
      <c r="F27" s="102"/>
      <c r="G27" s="102"/>
      <c r="H27" s="141"/>
      <c r="I27" s="141"/>
      <c r="J27" s="142"/>
      <c r="K27" s="142"/>
      <c r="L27" s="142">
        <v>41275</v>
      </c>
      <c r="M27" s="142"/>
      <c r="N27" s="142">
        <f>L27+45</f>
        <v>41320</v>
      </c>
      <c r="O27" s="142">
        <f>N27+35</f>
        <v>41355</v>
      </c>
      <c r="P27" s="142">
        <f>O27</f>
        <v>41355</v>
      </c>
      <c r="Q27" s="149">
        <f>P27+40</f>
        <v>41395</v>
      </c>
      <c r="R27" s="132" t="s">
        <v>106</v>
      </c>
      <c r="S27" s="155">
        <f>Q27+20</f>
        <v>41415</v>
      </c>
      <c r="T27" s="316"/>
      <c r="U27" s="319"/>
      <c r="V27" s="308"/>
      <c r="W27" s="308"/>
      <c r="X27" s="142">
        <f>S27+400</f>
        <v>41815</v>
      </c>
      <c r="Y27" s="348"/>
      <c r="Z27" s="359"/>
    </row>
    <row r="28" spans="1:26" ht="18.75" customHeight="1" thickBot="1" x14ac:dyDescent="0.25">
      <c r="A28" s="107" t="s">
        <v>81</v>
      </c>
      <c r="B28" s="311"/>
      <c r="C28" s="311"/>
      <c r="D28" s="313"/>
      <c r="E28" s="313"/>
      <c r="F28" s="108"/>
      <c r="G28" s="108"/>
      <c r="H28" s="145"/>
      <c r="I28" s="145"/>
      <c r="J28" s="146" t="s">
        <v>134</v>
      </c>
      <c r="K28" s="146" t="s">
        <v>134</v>
      </c>
      <c r="L28" s="138"/>
      <c r="M28" s="138"/>
      <c r="N28" s="138" t="s">
        <v>188</v>
      </c>
      <c r="O28" s="138" t="s">
        <v>189</v>
      </c>
      <c r="P28" s="138" t="s">
        <v>189</v>
      </c>
      <c r="Q28" s="147">
        <v>41370</v>
      </c>
      <c r="R28" s="132" t="s">
        <v>106</v>
      </c>
      <c r="S28" s="158">
        <v>41427</v>
      </c>
      <c r="T28" s="317"/>
      <c r="U28" s="320"/>
      <c r="V28" s="309"/>
      <c r="W28" s="309"/>
      <c r="X28" s="138"/>
      <c r="Y28" s="357"/>
      <c r="Z28" s="360"/>
    </row>
    <row r="29" spans="1:26" ht="12.75" customHeight="1" x14ac:dyDescent="0.2">
      <c r="A29" s="187" t="s">
        <v>79</v>
      </c>
      <c r="B29" s="341">
        <v>4</v>
      </c>
      <c r="C29" s="343" t="s">
        <v>160</v>
      </c>
      <c r="D29" s="344" t="s">
        <v>239</v>
      </c>
      <c r="E29" s="329" t="s">
        <v>2</v>
      </c>
      <c r="F29" s="86" t="s">
        <v>56</v>
      </c>
      <c r="G29" s="86" t="s">
        <v>105</v>
      </c>
      <c r="H29" s="188" t="s">
        <v>69</v>
      </c>
      <c r="I29" s="188" t="s">
        <v>69</v>
      </c>
      <c r="J29" s="189" t="s">
        <v>106</v>
      </c>
      <c r="K29" s="189" t="s">
        <v>106</v>
      </c>
      <c r="L29" s="190">
        <v>40940</v>
      </c>
      <c r="M29" s="190" t="s">
        <v>106</v>
      </c>
      <c r="N29" s="190">
        <v>41000</v>
      </c>
      <c r="O29" s="190">
        <v>41034</v>
      </c>
      <c r="P29" s="190">
        <v>41034</v>
      </c>
      <c r="Q29" s="191">
        <v>41080</v>
      </c>
      <c r="R29" s="183" t="s">
        <v>106</v>
      </c>
      <c r="S29" s="192">
        <v>41110</v>
      </c>
      <c r="T29" s="333" t="s">
        <v>135</v>
      </c>
      <c r="U29" s="345" t="s">
        <v>104</v>
      </c>
      <c r="V29" s="339" t="s">
        <v>172</v>
      </c>
      <c r="W29" s="339" t="s">
        <v>172</v>
      </c>
      <c r="X29" s="190"/>
      <c r="Y29" s="347">
        <v>5722000</v>
      </c>
      <c r="Z29" s="358">
        <v>0.73</v>
      </c>
    </row>
    <row r="30" spans="1:26" x14ac:dyDescent="0.2">
      <c r="A30" s="193" t="s">
        <v>80</v>
      </c>
      <c r="B30" s="270"/>
      <c r="C30" s="270"/>
      <c r="D30" s="329"/>
      <c r="E30" s="329"/>
      <c r="F30" s="164"/>
      <c r="G30" s="164"/>
      <c r="H30" s="194"/>
      <c r="I30" s="194"/>
      <c r="J30" s="195"/>
      <c r="K30" s="195"/>
      <c r="L30" s="195">
        <v>41348</v>
      </c>
      <c r="M30" s="195"/>
      <c r="N30" s="195">
        <f>L30+45</f>
        <v>41393</v>
      </c>
      <c r="O30" s="195">
        <f>N30+35</f>
        <v>41428</v>
      </c>
      <c r="P30" s="195">
        <f>O30</f>
        <v>41428</v>
      </c>
      <c r="Q30" s="196">
        <f>P30+40</f>
        <v>41468</v>
      </c>
      <c r="R30" s="183" t="s">
        <v>106</v>
      </c>
      <c r="S30" s="197">
        <f>Q30+20</f>
        <v>41488</v>
      </c>
      <c r="T30" s="333"/>
      <c r="U30" s="336"/>
      <c r="V30" s="339"/>
      <c r="W30" s="339"/>
      <c r="X30" s="195">
        <f>S30+400</f>
        <v>41888</v>
      </c>
      <c r="Y30" s="348"/>
      <c r="Z30" s="359"/>
    </row>
    <row r="31" spans="1:26" s="224" customFormat="1" ht="13.5" thickBot="1" x14ac:dyDescent="0.25">
      <c r="A31" s="198" t="s">
        <v>81</v>
      </c>
      <c r="B31" s="342"/>
      <c r="C31" s="342"/>
      <c r="D31" s="329"/>
      <c r="E31" s="329"/>
      <c r="F31" s="86"/>
      <c r="G31" s="86"/>
      <c r="H31" s="188"/>
      <c r="I31" s="188"/>
      <c r="J31" s="189" t="s">
        <v>134</v>
      </c>
      <c r="K31" s="189" t="s">
        <v>134</v>
      </c>
      <c r="L31" s="199"/>
      <c r="M31" s="199"/>
      <c r="N31" s="199">
        <v>41332</v>
      </c>
      <c r="O31" s="199">
        <v>41370</v>
      </c>
      <c r="P31" s="199" t="s">
        <v>198</v>
      </c>
      <c r="Q31" s="200">
        <v>41405</v>
      </c>
      <c r="R31" s="183" t="s">
        <v>106</v>
      </c>
      <c r="S31" s="201">
        <v>41435</v>
      </c>
      <c r="T31" s="333"/>
      <c r="U31" s="346"/>
      <c r="V31" s="339"/>
      <c r="W31" s="339"/>
      <c r="X31" s="199"/>
      <c r="Y31" s="349"/>
      <c r="Z31" s="360"/>
    </row>
    <row r="32" spans="1:26" s="224" customFormat="1" ht="19.5" customHeight="1" x14ac:dyDescent="0.2">
      <c r="A32" s="202" t="s">
        <v>79</v>
      </c>
      <c r="B32" s="321">
        <v>5</v>
      </c>
      <c r="C32" s="321" t="s">
        <v>173</v>
      </c>
      <c r="D32" s="328" t="s">
        <v>240</v>
      </c>
      <c r="E32" s="331" t="s">
        <v>2</v>
      </c>
      <c r="F32" s="203" t="s">
        <v>56</v>
      </c>
      <c r="G32" s="203" t="s">
        <v>105</v>
      </c>
      <c r="H32" s="204" t="s">
        <v>69</v>
      </c>
      <c r="I32" s="204" t="s">
        <v>69</v>
      </c>
      <c r="J32" s="205" t="s">
        <v>106</v>
      </c>
      <c r="K32" s="205" t="s">
        <v>106</v>
      </c>
      <c r="L32" s="110">
        <v>40787</v>
      </c>
      <c r="M32" s="110" t="s">
        <v>106</v>
      </c>
      <c r="N32" s="110">
        <v>41501</v>
      </c>
      <c r="O32" s="110">
        <f>N32+35</f>
        <v>41536</v>
      </c>
      <c r="P32" s="110">
        <f>O32</f>
        <v>41536</v>
      </c>
      <c r="Q32" s="206">
        <f>P32+40</f>
        <v>41576</v>
      </c>
      <c r="R32" s="183" t="s">
        <v>106</v>
      </c>
      <c r="S32" s="207">
        <f>Q32+20</f>
        <v>41596</v>
      </c>
      <c r="T32" s="332" t="s">
        <v>135</v>
      </c>
      <c r="U32" s="335" t="s">
        <v>104</v>
      </c>
      <c r="V32" s="338" t="s">
        <v>172</v>
      </c>
      <c r="W32" s="338" t="s">
        <v>172</v>
      </c>
      <c r="X32" s="110"/>
      <c r="Y32" s="356">
        <v>2000000</v>
      </c>
      <c r="Z32" s="361">
        <v>0.75</v>
      </c>
    </row>
    <row r="33" spans="1:26" s="224" customFormat="1" ht="18" customHeight="1" x14ac:dyDescent="0.2">
      <c r="A33" s="208" t="s">
        <v>80</v>
      </c>
      <c r="B33" s="270"/>
      <c r="C33" s="270"/>
      <c r="D33" s="329"/>
      <c r="E33" s="329"/>
      <c r="F33" s="164"/>
      <c r="G33" s="164"/>
      <c r="H33" s="194"/>
      <c r="I33" s="194"/>
      <c r="J33" s="195"/>
      <c r="K33" s="195"/>
      <c r="L33" s="195">
        <v>41456</v>
      </c>
      <c r="M33" s="195"/>
      <c r="N33" s="195">
        <f>L33+45</f>
        <v>41501</v>
      </c>
      <c r="O33" s="195">
        <f>N33+35</f>
        <v>41536</v>
      </c>
      <c r="P33" s="195">
        <f>O33</f>
        <v>41536</v>
      </c>
      <c r="Q33" s="196">
        <f>P33+40</f>
        <v>41576</v>
      </c>
      <c r="R33" s="183" t="s">
        <v>106</v>
      </c>
      <c r="S33" s="197">
        <f>Q33+20</f>
        <v>41596</v>
      </c>
      <c r="T33" s="333"/>
      <c r="U33" s="336"/>
      <c r="V33" s="339"/>
      <c r="W33" s="339"/>
      <c r="X33" s="195">
        <f>S33+400</f>
        <v>41996</v>
      </c>
      <c r="Y33" s="348"/>
      <c r="Z33" s="362"/>
    </row>
    <row r="34" spans="1:26" s="224" customFormat="1" ht="19.5" customHeight="1" thickBot="1" x14ac:dyDescent="0.25">
      <c r="A34" s="209" t="s">
        <v>81</v>
      </c>
      <c r="B34" s="322"/>
      <c r="C34" s="322"/>
      <c r="D34" s="330"/>
      <c r="E34" s="330"/>
      <c r="F34" s="210"/>
      <c r="G34" s="210"/>
      <c r="H34" s="211"/>
      <c r="I34" s="211"/>
      <c r="J34" s="212" t="s">
        <v>134</v>
      </c>
      <c r="K34" s="212" t="s">
        <v>134</v>
      </c>
      <c r="L34" s="213"/>
      <c r="M34" s="213"/>
      <c r="N34" s="213">
        <v>41382</v>
      </c>
      <c r="O34" s="213">
        <v>41419</v>
      </c>
      <c r="P34" s="213">
        <v>41420</v>
      </c>
      <c r="Q34" s="214">
        <v>41468</v>
      </c>
      <c r="R34" s="183" t="s">
        <v>106</v>
      </c>
      <c r="S34" s="215">
        <v>41496</v>
      </c>
      <c r="T34" s="334"/>
      <c r="U34" s="337"/>
      <c r="V34" s="340"/>
      <c r="W34" s="340"/>
      <c r="X34" s="213"/>
      <c r="Y34" s="357"/>
      <c r="Z34" s="363"/>
    </row>
    <row r="35" spans="1:26" ht="12.75" customHeight="1" x14ac:dyDescent="0.2">
      <c r="A35" s="187" t="s">
        <v>79</v>
      </c>
      <c r="B35" s="341">
        <v>6</v>
      </c>
      <c r="C35" s="343" t="s">
        <v>174</v>
      </c>
      <c r="D35" s="344" t="s">
        <v>241</v>
      </c>
      <c r="E35" s="329" t="s">
        <v>2</v>
      </c>
      <c r="F35" s="86" t="s">
        <v>56</v>
      </c>
      <c r="G35" s="86" t="s">
        <v>105</v>
      </c>
      <c r="H35" s="188" t="s">
        <v>69</v>
      </c>
      <c r="I35" s="188" t="s">
        <v>69</v>
      </c>
      <c r="J35" s="189" t="s">
        <v>106</v>
      </c>
      <c r="K35" s="189" t="s">
        <v>106</v>
      </c>
      <c r="L35" s="190">
        <v>40940</v>
      </c>
      <c r="M35" s="190" t="s">
        <v>106</v>
      </c>
      <c r="N35" s="190">
        <v>41593</v>
      </c>
      <c r="O35" s="190">
        <f>N35+35</f>
        <v>41628</v>
      </c>
      <c r="P35" s="190">
        <f>O35</f>
        <v>41628</v>
      </c>
      <c r="Q35" s="191">
        <f>P35+40</f>
        <v>41668</v>
      </c>
      <c r="R35" s="183" t="s">
        <v>106</v>
      </c>
      <c r="S35" s="192">
        <f>Q35+20</f>
        <v>41688</v>
      </c>
      <c r="T35" s="333" t="s">
        <v>135</v>
      </c>
      <c r="U35" s="345" t="s">
        <v>104</v>
      </c>
      <c r="V35" s="339" t="s">
        <v>172</v>
      </c>
      <c r="W35" s="339" t="s">
        <v>172</v>
      </c>
      <c r="X35" s="190"/>
      <c r="Y35" s="347">
        <v>5622000</v>
      </c>
      <c r="Z35" s="358">
        <v>0.6</v>
      </c>
    </row>
    <row r="36" spans="1:26" x14ac:dyDescent="0.2">
      <c r="A36" s="193" t="s">
        <v>80</v>
      </c>
      <c r="B36" s="270"/>
      <c r="C36" s="270"/>
      <c r="D36" s="329"/>
      <c r="E36" s="329"/>
      <c r="F36" s="164"/>
      <c r="G36" s="164"/>
      <c r="H36" s="194"/>
      <c r="I36" s="194"/>
      <c r="J36" s="195"/>
      <c r="K36" s="195"/>
      <c r="L36" s="195">
        <v>41548</v>
      </c>
      <c r="M36" s="195"/>
      <c r="N36" s="195">
        <f>L36+45</f>
        <v>41593</v>
      </c>
      <c r="O36" s="195">
        <f>N36+35</f>
        <v>41628</v>
      </c>
      <c r="P36" s="195">
        <f>O36</f>
        <v>41628</v>
      </c>
      <c r="Q36" s="196">
        <f>P36+40</f>
        <v>41668</v>
      </c>
      <c r="R36" s="183" t="s">
        <v>106</v>
      </c>
      <c r="S36" s="197">
        <f>Q36+20</f>
        <v>41688</v>
      </c>
      <c r="T36" s="333"/>
      <c r="U36" s="336"/>
      <c r="V36" s="339"/>
      <c r="W36" s="339"/>
      <c r="X36" s="195">
        <f>S36+400</f>
        <v>42088</v>
      </c>
      <c r="Y36" s="348"/>
      <c r="Z36" s="359"/>
    </row>
    <row r="37" spans="1:26" s="224" customFormat="1" ht="13.5" thickBot="1" x14ac:dyDescent="0.25">
      <c r="A37" s="198" t="s">
        <v>81</v>
      </c>
      <c r="B37" s="342"/>
      <c r="C37" s="342"/>
      <c r="D37" s="329"/>
      <c r="E37" s="329"/>
      <c r="F37" s="86"/>
      <c r="G37" s="86"/>
      <c r="H37" s="188"/>
      <c r="I37" s="188"/>
      <c r="J37" s="189" t="s">
        <v>134</v>
      </c>
      <c r="K37" s="189" t="s">
        <v>134</v>
      </c>
      <c r="L37" s="199"/>
      <c r="M37" s="199"/>
      <c r="N37" s="199">
        <v>41434</v>
      </c>
      <c r="O37" s="199">
        <v>41468</v>
      </c>
      <c r="P37" s="199">
        <v>41470</v>
      </c>
      <c r="Q37" s="200">
        <v>41508</v>
      </c>
      <c r="R37" s="183" t="s">
        <v>106</v>
      </c>
      <c r="S37" s="201">
        <v>41549</v>
      </c>
      <c r="T37" s="333"/>
      <c r="U37" s="346"/>
      <c r="V37" s="339"/>
      <c r="W37" s="339"/>
      <c r="X37" s="199"/>
      <c r="Y37" s="349"/>
      <c r="Z37" s="360"/>
    </row>
    <row r="38" spans="1:26" s="224" customFormat="1" ht="18" customHeight="1" x14ac:dyDescent="0.2">
      <c r="A38" s="202" t="s">
        <v>79</v>
      </c>
      <c r="B38" s="321">
        <v>7</v>
      </c>
      <c r="C38" s="350" t="s">
        <v>175</v>
      </c>
      <c r="D38" s="328" t="s">
        <v>242</v>
      </c>
      <c r="E38" s="331" t="s">
        <v>2</v>
      </c>
      <c r="F38" s="203" t="s">
        <v>56</v>
      </c>
      <c r="G38" s="203" t="s">
        <v>105</v>
      </c>
      <c r="H38" s="203" t="s">
        <v>69</v>
      </c>
      <c r="I38" s="203" t="s">
        <v>69</v>
      </c>
      <c r="J38" s="205" t="s">
        <v>106</v>
      </c>
      <c r="K38" s="205" t="s">
        <v>106</v>
      </c>
      <c r="L38" s="216">
        <v>40940</v>
      </c>
      <c r="M38" s="110" t="s">
        <v>106</v>
      </c>
      <c r="N38" s="216">
        <v>41716</v>
      </c>
      <c r="O38" s="216">
        <f>N38+35</f>
        <v>41751</v>
      </c>
      <c r="P38" s="216">
        <f>O38</f>
        <v>41751</v>
      </c>
      <c r="Q38" s="152">
        <f>P38+40</f>
        <v>41791</v>
      </c>
      <c r="R38" s="183" t="s">
        <v>106</v>
      </c>
      <c r="S38" s="217">
        <f>Q38+20</f>
        <v>41811</v>
      </c>
      <c r="T38" s="332" t="s">
        <v>135</v>
      </c>
      <c r="U38" s="335" t="s">
        <v>104</v>
      </c>
      <c r="V38" s="338" t="s">
        <v>172</v>
      </c>
      <c r="W38" s="338" t="s">
        <v>172</v>
      </c>
      <c r="X38" s="216"/>
      <c r="Y38" s="356">
        <v>2127000</v>
      </c>
      <c r="Z38" s="361">
        <v>0.37</v>
      </c>
    </row>
    <row r="39" spans="1:26" s="224" customFormat="1" ht="19.5" customHeight="1" x14ac:dyDescent="0.2">
      <c r="A39" s="208" t="s">
        <v>80</v>
      </c>
      <c r="B39" s="270"/>
      <c r="C39" s="270"/>
      <c r="D39" s="329"/>
      <c r="E39" s="329"/>
      <c r="F39" s="164"/>
      <c r="G39" s="164"/>
      <c r="H39" s="164"/>
      <c r="I39" s="164"/>
      <c r="J39" s="165"/>
      <c r="K39" s="165"/>
      <c r="L39" s="165">
        <v>41671</v>
      </c>
      <c r="M39" s="165"/>
      <c r="N39" s="165">
        <f>L39+45</f>
        <v>41716</v>
      </c>
      <c r="O39" s="165">
        <f>N39+35</f>
        <v>41751</v>
      </c>
      <c r="P39" s="165">
        <f>O39</f>
        <v>41751</v>
      </c>
      <c r="Q39" s="153">
        <f>P39+40</f>
        <v>41791</v>
      </c>
      <c r="R39" s="183" t="s">
        <v>106</v>
      </c>
      <c r="S39" s="218">
        <f>Q39+20</f>
        <v>41811</v>
      </c>
      <c r="T39" s="351"/>
      <c r="U39" s="267"/>
      <c r="V39" s="354"/>
      <c r="W39" s="354"/>
      <c r="X39" s="165">
        <f>S39+400</f>
        <v>42211</v>
      </c>
      <c r="Y39" s="348"/>
      <c r="Z39" s="362"/>
    </row>
    <row r="40" spans="1:26" s="224" customFormat="1" ht="21" customHeight="1" thickBot="1" x14ac:dyDescent="0.25">
      <c r="A40" s="209" t="s">
        <v>81</v>
      </c>
      <c r="B40" s="322"/>
      <c r="C40" s="322"/>
      <c r="D40" s="330"/>
      <c r="E40" s="330"/>
      <c r="F40" s="210"/>
      <c r="G40" s="210"/>
      <c r="H40" s="210"/>
      <c r="I40" s="210"/>
      <c r="J40" s="219" t="s">
        <v>134</v>
      </c>
      <c r="K40" s="219" t="s">
        <v>134</v>
      </c>
      <c r="L40" s="220">
        <v>41456</v>
      </c>
      <c r="M40" s="220"/>
      <c r="N40" s="220">
        <v>41484</v>
      </c>
      <c r="O40" s="220">
        <v>41528</v>
      </c>
      <c r="P40" s="220">
        <v>41528</v>
      </c>
      <c r="Q40" s="221">
        <v>41554</v>
      </c>
      <c r="R40" s="222" t="s">
        <v>106</v>
      </c>
      <c r="S40" s="223">
        <v>41603</v>
      </c>
      <c r="T40" s="352"/>
      <c r="U40" s="353"/>
      <c r="V40" s="355"/>
      <c r="W40" s="355"/>
      <c r="X40" s="220"/>
      <c r="Y40" s="357"/>
      <c r="Z40" s="363"/>
    </row>
    <row r="41" spans="1:26" s="224" customFormat="1" ht="19.5" customHeight="1" x14ac:dyDescent="0.2">
      <c r="A41" s="202" t="s">
        <v>79</v>
      </c>
      <c r="B41" s="321">
        <v>8</v>
      </c>
      <c r="C41" s="350" t="s">
        <v>205</v>
      </c>
      <c r="D41" s="328" t="s">
        <v>243</v>
      </c>
      <c r="E41" s="331" t="s">
        <v>2</v>
      </c>
      <c r="F41" s="203" t="s">
        <v>56</v>
      </c>
      <c r="G41" s="203" t="s">
        <v>105</v>
      </c>
      <c r="H41" s="203" t="s">
        <v>69</v>
      </c>
      <c r="I41" s="203" t="s">
        <v>69</v>
      </c>
      <c r="J41" s="205" t="s">
        <v>106</v>
      </c>
      <c r="K41" s="205" t="s">
        <v>106</v>
      </c>
      <c r="L41" s="216">
        <v>41501</v>
      </c>
      <c r="M41" s="110" t="s">
        <v>106</v>
      </c>
      <c r="N41" s="216">
        <v>41527</v>
      </c>
      <c r="O41" s="216">
        <f>N41+35</f>
        <v>41562</v>
      </c>
      <c r="P41" s="216">
        <f>O41</f>
        <v>41562</v>
      </c>
      <c r="Q41" s="152">
        <f>P41+40</f>
        <v>41602</v>
      </c>
      <c r="R41" s="183" t="s">
        <v>106</v>
      </c>
      <c r="S41" s="178">
        <f>Q41+20</f>
        <v>41622</v>
      </c>
      <c r="T41" s="332" t="s">
        <v>135</v>
      </c>
      <c r="U41" s="335" t="s">
        <v>104</v>
      </c>
      <c r="V41" s="338" t="s">
        <v>172</v>
      </c>
      <c r="W41" s="338" t="s">
        <v>172</v>
      </c>
      <c r="X41" s="216">
        <f>S41+400</f>
        <v>42022</v>
      </c>
      <c r="Y41" s="356">
        <v>2000000</v>
      </c>
      <c r="Z41" s="361">
        <v>0.32</v>
      </c>
    </row>
    <row r="42" spans="1:26" s="224" customFormat="1" ht="17.25" customHeight="1" x14ac:dyDescent="0.2">
      <c r="A42" s="208" t="s">
        <v>80</v>
      </c>
      <c r="B42" s="270"/>
      <c r="C42" s="270"/>
      <c r="D42" s="329"/>
      <c r="E42" s="329"/>
      <c r="F42" s="164"/>
      <c r="G42" s="164"/>
      <c r="H42" s="164"/>
      <c r="I42" s="164"/>
      <c r="J42" s="165"/>
      <c r="K42" s="165"/>
      <c r="L42" s="165"/>
      <c r="M42" s="165"/>
      <c r="N42" s="165"/>
      <c r="O42" s="165"/>
      <c r="P42" s="165"/>
      <c r="Q42" s="153"/>
      <c r="R42" s="183"/>
      <c r="S42" s="178"/>
      <c r="T42" s="351"/>
      <c r="U42" s="267"/>
      <c r="V42" s="354"/>
      <c r="W42" s="354"/>
      <c r="X42" s="165"/>
      <c r="Y42" s="348"/>
      <c r="Z42" s="362"/>
    </row>
    <row r="43" spans="1:26" s="224" customFormat="1" ht="20.25" customHeight="1" thickBot="1" x14ac:dyDescent="0.25">
      <c r="A43" s="209" t="s">
        <v>81</v>
      </c>
      <c r="B43" s="322"/>
      <c r="C43" s="322"/>
      <c r="D43" s="330"/>
      <c r="E43" s="330"/>
      <c r="F43" s="210"/>
      <c r="G43" s="210"/>
      <c r="H43" s="210"/>
      <c r="I43" s="210"/>
      <c r="J43" s="219" t="s">
        <v>134</v>
      </c>
      <c r="K43" s="219" t="s">
        <v>134</v>
      </c>
      <c r="L43" s="220">
        <v>41532</v>
      </c>
      <c r="M43" s="220"/>
      <c r="N43" s="220">
        <v>41554</v>
      </c>
      <c r="O43" s="220">
        <v>41596</v>
      </c>
      <c r="P43" s="220">
        <v>41596</v>
      </c>
      <c r="Q43" s="221">
        <v>41625</v>
      </c>
      <c r="R43" s="183" t="s">
        <v>106</v>
      </c>
      <c r="S43" s="178">
        <v>41654</v>
      </c>
      <c r="T43" s="352"/>
      <c r="U43" s="353"/>
      <c r="V43" s="355"/>
      <c r="W43" s="355"/>
      <c r="X43" s="220"/>
      <c r="Y43" s="357"/>
      <c r="Z43" s="363"/>
    </row>
    <row r="44" spans="1:26" s="224" customFormat="1" ht="28.5" customHeight="1" x14ac:dyDescent="0.2">
      <c r="A44" s="202" t="s">
        <v>79</v>
      </c>
      <c r="B44" s="321">
        <v>9</v>
      </c>
      <c r="C44" s="350" t="s">
        <v>235</v>
      </c>
      <c r="D44" s="328" t="s">
        <v>236</v>
      </c>
      <c r="E44" s="331" t="s">
        <v>2</v>
      </c>
      <c r="F44" s="203" t="s">
        <v>56</v>
      </c>
      <c r="G44" s="203" t="s">
        <v>105</v>
      </c>
      <c r="H44" s="203" t="s">
        <v>69</v>
      </c>
      <c r="I44" s="203" t="s">
        <v>69</v>
      </c>
      <c r="J44" s="205" t="s">
        <v>106</v>
      </c>
      <c r="K44" s="205" t="s">
        <v>106</v>
      </c>
      <c r="L44" s="216">
        <v>41840</v>
      </c>
      <c r="M44" s="255" t="s">
        <v>106</v>
      </c>
      <c r="N44" s="216">
        <v>41856</v>
      </c>
      <c r="O44" s="216">
        <f>N44+35</f>
        <v>41891</v>
      </c>
      <c r="P44" s="216">
        <f>O44</f>
        <v>41891</v>
      </c>
      <c r="Q44" s="152">
        <f>P44+40</f>
        <v>41931</v>
      </c>
      <c r="R44" s="183" t="s">
        <v>106</v>
      </c>
      <c r="S44" s="258">
        <f>Q44+20</f>
        <v>41951</v>
      </c>
      <c r="T44" s="332" t="s">
        <v>135</v>
      </c>
      <c r="U44" s="335" t="s">
        <v>104</v>
      </c>
      <c r="V44" s="338" t="s">
        <v>172</v>
      </c>
      <c r="W44" s="338" t="s">
        <v>172</v>
      </c>
      <c r="X44" s="216">
        <f>S44+180</f>
        <v>42131</v>
      </c>
      <c r="Y44" s="356"/>
      <c r="Z44" s="361"/>
    </row>
    <row r="45" spans="1:26" s="224" customFormat="1" ht="28.5" customHeight="1" x14ac:dyDescent="0.2">
      <c r="A45" s="208" t="s">
        <v>80</v>
      </c>
      <c r="B45" s="270"/>
      <c r="C45" s="270"/>
      <c r="D45" s="329"/>
      <c r="E45" s="329"/>
      <c r="F45" s="254"/>
      <c r="G45" s="254"/>
      <c r="H45" s="254"/>
      <c r="I45" s="254"/>
      <c r="J45" s="256"/>
      <c r="K45" s="256"/>
      <c r="L45" s="256"/>
      <c r="M45" s="256"/>
      <c r="N45" s="256"/>
      <c r="O45" s="256"/>
      <c r="P45" s="256"/>
      <c r="Q45" s="153"/>
      <c r="R45" s="183"/>
      <c r="S45" s="258"/>
      <c r="T45" s="351"/>
      <c r="U45" s="267"/>
      <c r="V45" s="354"/>
      <c r="W45" s="354"/>
      <c r="X45" s="256"/>
      <c r="Y45" s="348"/>
      <c r="Z45" s="362"/>
    </row>
    <row r="46" spans="1:26" s="224" customFormat="1" ht="23.25" customHeight="1" thickBot="1" x14ac:dyDescent="0.25">
      <c r="A46" s="209" t="s">
        <v>81</v>
      </c>
      <c r="B46" s="322"/>
      <c r="C46" s="322"/>
      <c r="D46" s="330"/>
      <c r="E46" s="330"/>
      <c r="F46" s="210"/>
      <c r="G46" s="210"/>
      <c r="H46" s="210"/>
      <c r="I46" s="210"/>
      <c r="J46" s="219"/>
      <c r="K46" s="219"/>
      <c r="L46" s="257"/>
      <c r="M46" s="257"/>
      <c r="N46" s="257"/>
      <c r="O46" s="257"/>
      <c r="P46" s="257"/>
      <c r="Q46" s="221"/>
      <c r="R46" s="183"/>
      <c r="S46" s="258"/>
      <c r="T46" s="352"/>
      <c r="U46" s="353"/>
      <c r="V46" s="355"/>
      <c r="W46" s="355"/>
      <c r="X46" s="257"/>
      <c r="Y46" s="357"/>
      <c r="Z46" s="363"/>
    </row>
    <row r="47" spans="1:26" s="224" customFormat="1" x14ac:dyDescent="0.2">
      <c r="A47" s="225"/>
      <c r="B47" s="84"/>
      <c r="C47" s="84"/>
      <c r="D47" s="226"/>
      <c r="E47" s="226"/>
      <c r="F47" s="84"/>
      <c r="G47" s="84"/>
      <c r="H47" s="84"/>
      <c r="I47" s="84"/>
      <c r="J47" s="100"/>
      <c r="K47" s="100"/>
      <c r="L47" s="100"/>
      <c r="M47" s="100"/>
      <c r="N47" s="227"/>
      <c r="O47" s="101"/>
      <c r="P47" s="101"/>
      <c r="Q47" s="101"/>
      <c r="R47" s="101"/>
      <c r="S47" s="101"/>
      <c r="T47" s="163"/>
      <c r="U47" s="101"/>
      <c r="V47" s="228"/>
      <c r="W47" s="228"/>
      <c r="X47" s="101"/>
      <c r="Y47" s="111"/>
    </row>
    <row r="48" spans="1:26" ht="22.5" customHeight="1" x14ac:dyDescent="0.2">
      <c r="A48" s="306" t="s">
        <v>254</v>
      </c>
      <c r="B48" s="303"/>
      <c r="C48" s="303"/>
      <c r="D48" s="303"/>
      <c r="E48" s="303"/>
      <c r="F48" s="304"/>
      <c r="G48" s="304"/>
      <c r="H48" s="304"/>
      <c r="I48" s="304"/>
      <c r="J48" s="304"/>
      <c r="K48" s="304"/>
      <c r="L48" s="304"/>
      <c r="M48" s="305"/>
      <c r="N48" s="89"/>
      <c r="O48" s="38"/>
      <c r="P48" s="38"/>
      <c r="Q48" s="88"/>
      <c r="R48" s="88"/>
      <c r="S48" s="88"/>
      <c r="T48" s="81"/>
      <c r="U48" s="57"/>
      <c r="V48" s="64"/>
      <c r="W48" s="64"/>
      <c r="X48" s="38"/>
      <c r="Y48" s="64"/>
    </row>
    <row r="49" spans="1:25" x14ac:dyDescent="0.2">
      <c r="A49" s="302" t="s">
        <v>121</v>
      </c>
      <c r="B49" s="303"/>
      <c r="C49" s="303"/>
      <c r="D49" s="303"/>
      <c r="E49" s="303"/>
      <c r="F49" s="304"/>
      <c r="G49" s="304"/>
      <c r="H49" s="304"/>
      <c r="I49" s="304"/>
      <c r="J49" s="304"/>
      <c r="K49" s="304"/>
      <c r="L49" s="304"/>
      <c r="M49" s="305"/>
      <c r="N49" s="56"/>
      <c r="O49" s="49"/>
      <c r="P49" s="49"/>
      <c r="Q49" s="49"/>
      <c r="R49" s="49"/>
      <c r="S49" s="49"/>
      <c r="T49" s="50"/>
      <c r="U49" s="50"/>
      <c r="V49" s="48"/>
      <c r="W49" s="48"/>
      <c r="X49" s="38"/>
      <c r="Y49" s="48"/>
    </row>
    <row r="50" spans="1:25" x14ac:dyDescent="0.2">
      <c r="A50" s="306" t="s">
        <v>122</v>
      </c>
      <c r="B50" s="303"/>
      <c r="C50" s="303"/>
      <c r="D50" s="303"/>
      <c r="E50" s="303"/>
      <c r="F50" s="304"/>
      <c r="G50" s="304"/>
      <c r="H50" s="304"/>
      <c r="I50" s="304"/>
      <c r="J50" s="304"/>
      <c r="K50" s="304"/>
      <c r="L50" s="304"/>
      <c r="M50" s="305"/>
      <c r="N50" s="70"/>
      <c r="O50" s="38"/>
      <c r="P50" s="38"/>
      <c r="Q50" s="38"/>
      <c r="R50" s="38"/>
      <c r="S50" s="38"/>
      <c r="T50" s="57"/>
      <c r="U50" s="66"/>
      <c r="V50" s="65"/>
      <c r="W50" s="65"/>
      <c r="X50" s="49"/>
      <c r="Y50" s="65"/>
    </row>
    <row r="51" spans="1:25" ht="16.5" customHeight="1" x14ac:dyDescent="0.2">
      <c r="A51" s="298" t="s">
        <v>123</v>
      </c>
      <c r="B51" s="299"/>
      <c r="C51" s="299"/>
      <c r="D51" s="299"/>
      <c r="E51" s="299"/>
      <c r="F51" s="300"/>
      <c r="G51" s="300"/>
      <c r="H51" s="300"/>
      <c r="I51" s="300"/>
      <c r="J51" s="300"/>
      <c r="K51" s="300"/>
      <c r="L51" s="300"/>
      <c r="M51" s="301"/>
      <c r="N51" s="70"/>
      <c r="O51" s="38"/>
      <c r="P51" s="38"/>
      <c r="Q51" s="38"/>
      <c r="R51" s="38"/>
      <c r="S51" s="38"/>
      <c r="T51" s="81"/>
      <c r="U51" s="81"/>
      <c r="V51" s="82"/>
      <c r="W51" s="83"/>
      <c r="X51" s="38"/>
      <c r="Y51" s="82"/>
    </row>
  </sheetData>
  <mergeCells count="123">
    <mergeCell ref="Z44:Z46"/>
    <mergeCell ref="B44:B46"/>
    <mergeCell ref="C44:C46"/>
    <mergeCell ref="D44:D46"/>
    <mergeCell ref="E44:E46"/>
    <mergeCell ref="T44:T46"/>
    <mergeCell ref="U44:U46"/>
    <mergeCell ref="V44:V46"/>
    <mergeCell ref="W44:W46"/>
    <mergeCell ref="Y44:Y46"/>
    <mergeCell ref="Z20:Z22"/>
    <mergeCell ref="Z23:Z25"/>
    <mergeCell ref="Z26:Z28"/>
    <mergeCell ref="Z29:Z31"/>
    <mergeCell ref="Z32:Z34"/>
    <mergeCell ref="Z35:Z37"/>
    <mergeCell ref="Z38:Z40"/>
    <mergeCell ref="Z41:Z43"/>
    <mergeCell ref="W32:W34"/>
    <mergeCell ref="Y32:Y34"/>
    <mergeCell ref="Y20:Y22"/>
    <mergeCell ref="W23:W25"/>
    <mergeCell ref="Y23:Y25"/>
    <mergeCell ref="Y26:Y28"/>
    <mergeCell ref="W29:W31"/>
    <mergeCell ref="Y29:Y31"/>
    <mergeCell ref="B41:B43"/>
    <mergeCell ref="C41:C43"/>
    <mergeCell ref="D41:D43"/>
    <mergeCell ref="E41:E43"/>
    <mergeCell ref="T41:T43"/>
    <mergeCell ref="U38:U40"/>
    <mergeCell ref="V38:V40"/>
    <mergeCell ref="W38:W40"/>
    <mergeCell ref="Y38:Y40"/>
    <mergeCell ref="B38:B40"/>
    <mergeCell ref="C38:C40"/>
    <mergeCell ref="D38:D40"/>
    <mergeCell ref="E38:E40"/>
    <mergeCell ref="T38:T40"/>
    <mergeCell ref="U41:U43"/>
    <mergeCell ref="V41:V43"/>
    <mergeCell ref="W41:W43"/>
    <mergeCell ref="Y41:Y43"/>
    <mergeCell ref="B35:B37"/>
    <mergeCell ref="C35:C37"/>
    <mergeCell ref="D35:D37"/>
    <mergeCell ref="E35:E37"/>
    <mergeCell ref="T35:T37"/>
    <mergeCell ref="U35:U37"/>
    <mergeCell ref="V35:V37"/>
    <mergeCell ref="W35:W37"/>
    <mergeCell ref="Y35:Y37"/>
    <mergeCell ref="V23:V25"/>
    <mergeCell ref="B23:B25"/>
    <mergeCell ref="C23:C25"/>
    <mergeCell ref="D23:D25"/>
    <mergeCell ref="E23:E25"/>
    <mergeCell ref="D32:D34"/>
    <mergeCell ref="E32:E34"/>
    <mergeCell ref="T32:T34"/>
    <mergeCell ref="U32:U34"/>
    <mergeCell ref="V32:V34"/>
    <mergeCell ref="B29:B31"/>
    <mergeCell ref="C29:C31"/>
    <mergeCell ref="D29:D31"/>
    <mergeCell ref="E29:E31"/>
    <mergeCell ref="T29:T31"/>
    <mergeCell ref="U29:U31"/>
    <mergeCell ref="V29:V31"/>
    <mergeCell ref="A51:M51"/>
    <mergeCell ref="A48:M48"/>
    <mergeCell ref="A50:M50"/>
    <mergeCell ref="A49:M49"/>
    <mergeCell ref="W20:W22"/>
    <mergeCell ref="V20:V22"/>
    <mergeCell ref="B26:B28"/>
    <mergeCell ref="C26:C28"/>
    <mergeCell ref="D26:D28"/>
    <mergeCell ref="E26:E28"/>
    <mergeCell ref="T26:T28"/>
    <mergeCell ref="U26:U28"/>
    <mergeCell ref="V26:V28"/>
    <mergeCell ref="W26:W28"/>
    <mergeCell ref="B32:B34"/>
    <mergeCell ref="C32:C34"/>
    <mergeCell ref="B20:B22"/>
    <mergeCell ref="C20:C22"/>
    <mergeCell ref="D20:D22"/>
    <mergeCell ref="E20:E22"/>
    <mergeCell ref="T20:T22"/>
    <mergeCell ref="U20:U22"/>
    <mergeCell ref="T23:T25"/>
    <mergeCell ref="U23:U25"/>
    <mergeCell ref="V7:V9"/>
    <mergeCell ref="W7:W9"/>
    <mergeCell ref="Y7:Y9"/>
    <mergeCell ref="A6:I6"/>
    <mergeCell ref="B7:B9"/>
    <mergeCell ref="C7:C9"/>
    <mergeCell ref="D7:D9"/>
    <mergeCell ref="E7:E9"/>
    <mergeCell ref="T7:T9"/>
    <mergeCell ref="U7:U9"/>
    <mergeCell ref="L16:Y18"/>
    <mergeCell ref="D16:D18"/>
    <mergeCell ref="E16:E18"/>
    <mergeCell ref="L13:Y15"/>
    <mergeCell ref="B13:B15"/>
    <mergeCell ref="C13:C15"/>
    <mergeCell ref="D13:D15"/>
    <mergeCell ref="E13:E15"/>
    <mergeCell ref="B16:B18"/>
    <mergeCell ref="C16:C18"/>
    <mergeCell ref="U10:U12"/>
    <mergeCell ref="V10:V12"/>
    <mergeCell ref="W10:W12"/>
    <mergeCell ref="Y10:Y12"/>
    <mergeCell ref="B10:B12"/>
    <mergeCell ref="C10:C12"/>
    <mergeCell ref="D10:D12"/>
    <mergeCell ref="E10:E12"/>
    <mergeCell ref="T10:T12"/>
  </mergeCells>
  <phoneticPr fontId="6" type="noConversion"/>
  <conditionalFormatting sqref="J52:K59771 J7:K47">
    <cfRule type="expression" dxfId="0" priority="1" stopIfTrue="1">
      <formula>$I7="No"</formula>
    </cfRule>
  </conditionalFormatting>
  <dataValidations count="3">
    <dataValidation type="list" allowBlank="1" showInputMessage="1" showErrorMessage="1" sqref="F52:F62468 F7:F47">
      <formula1>priorpost</formula1>
    </dataValidation>
    <dataValidation type="list" allowBlank="1" showInputMessage="1" showErrorMessage="1" sqref="H52:I59768 H7:I47">
      <formula1>yn</formula1>
    </dataValidation>
    <dataValidation type="list" allowBlank="1" showInputMessage="1" showErrorMessage="1" sqref="E52:E59777 E7:E16 E19:E47">
      <formula1>gwncs</formula1>
    </dataValidation>
  </dataValidations>
  <pageMargins left="0.75" right="0.75" top="1" bottom="1" header="0.5" footer="0.5"/>
  <pageSetup paperSize="8" scale="6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63"/>
  <sheetViews>
    <sheetView showGridLines="0" workbookViewId="0">
      <pane xSplit="6" ySplit="7" topLeftCell="G47" activePane="bottomRight" state="frozen"/>
      <selection pane="topRight" activeCell="I1" sqref="I1"/>
      <selection pane="bottomLeft" activeCell="A8" sqref="A8"/>
      <selection pane="bottomRight" activeCell="A3" sqref="A3"/>
    </sheetView>
  </sheetViews>
  <sheetFormatPr defaultRowHeight="12.75" x14ac:dyDescent="0.2"/>
  <cols>
    <col min="2" max="2" width="4.42578125" customWidth="1"/>
    <col min="3" max="3" width="10.140625" customWidth="1"/>
    <col min="4" max="4" width="25.140625" customWidth="1"/>
    <col min="5" max="5" width="8.85546875" customWidth="1"/>
    <col min="6" max="6" width="10.7109375" customWidth="1"/>
    <col min="7" max="7" width="10.5703125" customWidth="1"/>
    <col min="8" max="8" width="12.7109375" style="25" customWidth="1"/>
    <col min="9" max="9" width="11.85546875" style="25" customWidth="1"/>
    <col min="10" max="10" width="12.28515625" style="25" customWidth="1"/>
    <col min="11" max="11" width="11.140625" style="25" customWidth="1"/>
    <col min="12" max="12" width="12.28515625" style="25" customWidth="1"/>
    <col min="13" max="13" width="12.5703125" style="25" customWidth="1"/>
    <col min="14" max="14" width="11.5703125" style="25" bestFit="1" customWidth="1"/>
    <col min="15" max="15" width="12" style="25" bestFit="1" customWidth="1"/>
    <col min="16" max="16" width="14.42578125" style="25" customWidth="1"/>
    <col min="17" max="17" width="16.140625" style="25" customWidth="1"/>
    <col min="18" max="18" width="11.5703125" style="25" bestFit="1" customWidth="1"/>
    <col min="19" max="19" width="11.42578125" style="25" customWidth="1"/>
    <col min="20" max="20" width="9.85546875" style="25" customWidth="1"/>
    <col min="21" max="21" width="10.28515625" customWidth="1"/>
    <col min="22" max="22" width="15.5703125" customWidth="1"/>
    <col min="23" max="23" width="13" customWidth="1"/>
    <col min="24" max="24" width="15.140625" customWidth="1"/>
  </cols>
  <sheetData>
    <row r="1" spans="1:24" ht="18" x14ac:dyDescent="0.25">
      <c r="B1" s="30" t="s">
        <v>60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2">
      <c r="B2" s="17" t="str">
        <f>IF(projID="enter Project ID here","Enter Project information on the General sheet",country&amp;" "&amp;projID&amp;": "&amp;projectName&amp;" "&amp;lncr)</f>
        <v>Yemen P122594: Pwblic Works Project IDA H6630</v>
      </c>
      <c r="C2" s="17"/>
      <c r="D2" s="17"/>
      <c r="E2" s="17"/>
      <c r="F2" s="17"/>
      <c r="G2" s="1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17"/>
      <c r="V2" s="17"/>
      <c r="W2" s="17"/>
      <c r="X2" s="17"/>
    </row>
    <row r="3" spans="1:24" s="121" customFormat="1" ht="89.25" x14ac:dyDescent="0.2">
      <c r="A3" s="119"/>
      <c r="B3" s="120" t="s">
        <v>48</v>
      </c>
      <c r="C3" s="120" t="s">
        <v>57</v>
      </c>
      <c r="D3" s="120" t="s">
        <v>49</v>
      </c>
      <c r="E3" s="162" t="s">
        <v>97</v>
      </c>
      <c r="F3" s="161" t="s">
        <v>98</v>
      </c>
      <c r="G3" s="161" t="s">
        <v>53</v>
      </c>
      <c r="H3" s="160" t="s">
        <v>50</v>
      </c>
      <c r="I3" s="160" t="s">
        <v>51</v>
      </c>
      <c r="J3" s="160" t="s">
        <v>96</v>
      </c>
      <c r="K3" s="160" t="s">
        <v>93</v>
      </c>
      <c r="L3" s="160" t="s">
        <v>94</v>
      </c>
      <c r="M3" s="160" t="s">
        <v>95</v>
      </c>
      <c r="N3" s="160" t="s">
        <v>52</v>
      </c>
      <c r="O3" s="160" t="s">
        <v>59</v>
      </c>
      <c r="P3" s="160" t="s">
        <v>61</v>
      </c>
      <c r="Q3" s="160" t="s">
        <v>54</v>
      </c>
      <c r="R3" s="160" t="s">
        <v>84</v>
      </c>
      <c r="S3" s="161" t="s">
        <v>82</v>
      </c>
      <c r="T3" s="161" t="s">
        <v>83</v>
      </c>
      <c r="U3" s="120" t="s">
        <v>76</v>
      </c>
      <c r="V3" s="120" t="s">
        <v>86</v>
      </c>
      <c r="W3" s="120" t="s">
        <v>62</v>
      </c>
      <c r="X3" s="120" t="s">
        <v>58</v>
      </c>
    </row>
    <row r="4" spans="1:24" ht="35.25" customHeight="1" thickBot="1" x14ac:dyDescent="0.25">
      <c r="A4" s="364" t="s">
        <v>181</v>
      </c>
      <c r="B4" s="365"/>
      <c r="C4" s="365"/>
      <c r="D4" s="365"/>
      <c r="E4" s="366"/>
      <c r="F4" s="366"/>
      <c r="G4" s="366"/>
      <c r="H4" s="366"/>
      <c r="I4" s="366"/>
      <c r="J4" s="53"/>
      <c r="K4" s="53"/>
      <c r="L4" s="53"/>
      <c r="M4" s="53"/>
      <c r="N4" s="53"/>
      <c r="O4" s="53"/>
      <c r="P4" s="53"/>
      <c r="Q4" s="53"/>
      <c r="R4" s="53"/>
      <c r="S4" s="52"/>
      <c r="T4" s="52"/>
      <c r="U4" s="52"/>
      <c r="V4" s="52"/>
      <c r="W4" s="52"/>
      <c r="X4" s="54"/>
    </row>
    <row r="5" spans="1:24" x14ac:dyDescent="0.2">
      <c r="A5" s="104" t="s">
        <v>79</v>
      </c>
      <c r="B5" s="310">
        <v>1</v>
      </c>
      <c r="C5" s="408" t="s">
        <v>153</v>
      </c>
      <c r="D5" s="414" t="s">
        <v>179</v>
      </c>
      <c r="E5" s="114" t="s">
        <v>56</v>
      </c>
      <c r="F5" s="114" t="s">
        <v>63</v>
      </c>
      <c r="G5" s="115" t="s">
        <v>144</v>
      </c>
      <c r="H5" s="177"/>
      <c r="I5" s="177" t="s">
        <v>106</v>
      </c>
      <c r="J5" s="177" t="s">
        <v>106</v>
      </c>
      <c r="K5" s="177" t="s">
        <v>106</v>
      </c>
      <c r="L5" s="177" t="s">
        <v>106</v>
      </c>
      <c r="M5" s="177" t="s">
        <v>106</v>
      </c>
      <c r="N5" s="177">
        <v>40749</v>
      </c>
      <c r="O5" s="177">
        <v>40775</v>
      </c>
      <c r="P5" s="177" t="s">
        <v>106</v>
      </c>
      <c r="Q5" s="177" t="s">
        <v>106</v>
      </c>
      <c r="R5" s="182">
        <v>40816</v>
      </c>
      <c r="S5" s="411" t="s">
        <v>135</v>
      </c>
      <c r="T5" s="397" t="s">
        <v>104</v>
      </c>
      <c r="U5" s="400" t="s">
        <v>135</v>
      </c>
      <c r="V5" s="400" t="s">
        <v>135</v>
      </c>
      <c r="W5" s="177"/>
      <c r="X5" s="405"/>
    </row>
    <row r="6" spans="1:24" x14ac:dyDescent="0.2">
      <c r="A6" s="106" t="s">
        <v>80</v>
      </c>
      <c r="B6" s="279"/>
      <c r="C6" s="279"/>
      <c r="D6" s="393"/>
      <c r="E6" s="91"/>
      <c r="F6" s="91"/>
      <c r="G6" s="91"/>
      <c r="H6" s="178"/>
      <c r="I6" s="178"/>
      <c r="J6" s="178"/>
      <c r="K6" s="178"/>
      <c r="L6" s="178"/>
      <c r="M6" s="178"/>
      <c r="N6" s="178">
        <v>41197</v>
      </c>
      <c r="O6" s="178">
        <v>41233</v>
      </c>
      <c r="P6" s="178" t="s">
        <v>124</v>
      </c>
      <c r="Q6" s="178" t="s">
        <v>124</v>
      </c>
      <c r="R6" s="183">
        <v>41262</v>
      </c>
      <c r="S6" s="395"/>
      <c r="T6" s="398"/>
      <c r="U6" s="401"/>
      <c r="V6" s="401"/>
      <c r="W6" s="178">
        <f>R6+400</f>
        <v>41662</v>
      </c>
      <c r="X6" s="406"/>
    </row>
    <row r="7" spans="1:24" ht="13.5" thickBot="1" x14ac:dyDescent="0.25">
      <c r="A7" s="107" t="s">
        <v>81</v>
      </c>
      <c r="B7" s="311"/>
      <c r="C7" s="311"/>
      <c r="D7" s="410"/>
      <c r="E7" s="116"/>
      <c r="F7" s="116"/>
      <c r="G7" s="118" t="s">
        <v>144</v>
      </c>
      <c r="H7" s="184"/>
      <c r="I7" s="184" t="s">
        <v>106</v>
      </c>
      <c r="J7" s="184" t="s">
        <v>106</v>
      </c>
      <c r="K7" s="184" t="s">
        <v>106</v>
      </c>
      <c r="L7" s="184" t="s">
        <v>106</v>
      </c>
      <c r="M7" s="184" t="s">
        <v>106</v>
      </c>
      <c r="N7" s="167" t="s">
        <v>190</v>
      </c>
      <c r="O7" s="167" t="s">
        <v>191</v>
      </c>
      <c r="P7" s="184" t="s">
        <v>106</v>
      </c>
      <c r="Q7" s="184" t="s">
        <v>106</v>
      </c>
      <c r="R7" s="167" t="s">
        <v>196</v>
      </c>
      <c r="S7" s="412"/>
      <c r="T7" s="399"/>
      <c r="U7" s="402"/>
      <c r="V7" s="402"/>
      <c r="W7" s="184"/>
      <c r="X7" s="407"/>
    </row>
    <row r="8" spans="1:24" x14ac:dyDescent="0.2">
      <c r="A8" s="103" t="s">
        <v>79</v>
      </c>
      <c r="B8" s="325">
        <v>2</v>
      </c>
      <c r="C8" s="391" t="s">
        <v>154</v>
      </c>
      <c r="D8" s="392" t="s">
        <v>180</v>
      </c>
      <c r="E8" s="112" t="s">
        <v>56</v>
      </c>
      <c r="F8" s="112" t="s">
        <v>63</v>
      </c>
      <c r="G8" s="113" t="s">
        <v>144</v>
      </c>
      <c r="H8" s="179"/>
      <c r="I8" s="179" t="s">
        <v>106</v>
      </c>
      <c r="J8" s="179" t="s">
        <v>106</v>
      </c>
      <c r="K8" s="179" t="s">
        <v>106</v>
      </c>
      <c r="L8" s="179" t="s">
        <v>106</v>
      </c>
      <c r="M8" s="179" t="s">
        <v>106</v>
      </c>
      <c r="N8" s="179">
        <v>40841</v>
      </c>
      <c r="O8" s="179">
        <v>40867</v>
      </c>
      <c r="P8" s="179" t="s">
        <v>106</v>
      </c>
      <c r="Q8" s="179" t="s">
        <v>106</v>
      </c>
      <c r="R8" s="185">
        <v>40923</v>
      </c>
      <c r="S8" s="394" t="s">
        <v>135</v>
      </c>
      <c r="T8" s="397" t="s">
        <v>104</v>
      </c>
      <c r="U8" s="400" t="s">
        <v>135</v>
      </c>
      <c r="V8" s="400" t="s">
        <v>135</v>
      </c>
      <c r="W8" s="179"/>
      <c r="X8" s="403"/>
    </row>
    <row r="9" spans="1:24" x14ac:dyDescent="0.2">
      <c r="A9" s="40" t="s">
        <v>80</v>
      </c>
      <c r="B9" s="279"/>
      <c r="C9" s="279"/>
      <c r="D9" s="393"/>
      <c r="E9" s="91"/>
      <c r="F9" s="91"/>
      <c r="G9" s="91"/>
      <c r="H9" s="178"/>
      <c r="I9" s="178"/>
      <c r="J9" s="178"/>
      <c r="K9" s="178"/>
      <c r="L9" s="178"/>
      <c r="M9" s="178"/>
      <c r="N9" s="178">
        <v>41238</v>
      </c>
      <c r="O9" s="178">
        <v>41263</v>
      </c>
      <c r="P9" s="178" t="s">
        <v>124</v>
      </c>
      <c r="Q9" s="178" t="s">
        <v>124</v>
      </c>
      <c r="R9" s="183">
        <v>41293</v>
      </c>
      <c r="S9" s="395"/>
      <c r="T9" s="398"/>
      <c r="U9" s="401"/>
      <c r="V9" s="401"/>
      <c r="W9" s="178">
        <f>R9+400</f>
        <v>41693</v>
      </c>
      <c r="X9" s="401"/>
    </row>
    <row r="10" spans="1:24" ht="13.5" thickBot="1" x14ac:dyDescent="0.25">
      <c r="A10" s="109" t="s">
        <v>81</v>
      </c>
      <c r="B10" s="326"/>
      <c r="C10" s="326"/>
      <c r="D10" s="393"/>
      <c r="E10" s="117"/>
      <c r="F10" s="117"/>
      <c r="G10" s="117"/>
      <c r="H10" s="186"/>
      <c r="I10" s="186" t="s">
        <v>106</v>
      </c>
      <c r="J10" s="186" t="s">
        <v>106</v>
      </c>
      <c r="K10" s="186" t="s">
        <v>106</v>
      </c>
      <c r="L10" s="186" t="s">
        <v>106</v>
      </c>
      <c r="M10" s="186" t="s">
        <v>106</v>
      </c>
      <c r="N10" s="170" t="s">
        <v>192</v>
      </c>
      <c r="O10" s="170" t="s">
        <v>193</v>
      </c>
      <c r="P10" s="186" t="s">
        <v>106</v>
      </c>
      <c r="Q10" s="186" t="s">
        <v>106</v>
      </c>
      <c r="R10" s="170" t="s">
        <v>197</v>
      </c>
      <c r="S10" s="396"/>
      <c r="T10" s="399"/>
      <c r="U10" s="402"/>
      <c r="V10" s="402"/>
      <c r="W10" s="186"/>
      <c r="X10" s="404"/>
    </row>
    <row r="11" spans="1:24" x14ac:dyDescent="0.2">
      <c r="A11" s="104" t="s">
        <v>79</v>
      </c>
      <c r="B11" s="310">
        <v>3</v>
      </c>
      <c r="C11" s="408" t="s">
        <v>155</v>
      </c>
      <c r="D11" s="414" t="s">
        <v>199</v>
      </c>
      <c r="E11" s="114" t="s">
        <v>56</v>
      </c>
      <c r="F11" s="114" t="s">
        <v>63</v>
      </c>
      <c r="G11" s="115" t="s">
        <v>144</v>
      </c>
      <c r="H11" s="177"/>
      <c r="I11" s="177" t="s">
        <v>106</v>
      </c>
      <c r="J11" s="177" t="s">
        <v>106</v>
      </c>
      <c r="K11" s="177" t="s">
        <v>106</v>
      </c>
      <c r="L11" s="177" t="s">
        <v>106</v>
      </c>
      <c r="M11" s="177" t="s">
        <v>106</v>
      </c>
      <c r="N11" s="177">
        <v>40933</v>
      </c>
      <c r="O11" s="177">
        <v>40959</v>
      </c>
      <c r="P11" s="177" t="s">
        <v>106</v>
      </c>
      <c r="Q11" s="177" t="s">
        <v>106</v>
      </c>
      <c r="R11" s="182">
        <v>41014</v>
      </c>
      <c r="S11" s="411" t="s">
        <v>135</v>
      </c>
      <c r="T11" s="397" t="s">
        <v>104</v>
      </c>
      <c r="U11" s="400" t="s">
        <v>135</v>
      </c>
      <c r="V11" s="400" t="s">
        <v>135</v>
      </c>
      <c r="W11" s="177"/>
      <c r="X11" s="405"/>
    </row>
    <row r="12" spans="1:24" x14ac:dyDescent="0.2">
      <c r="A12" s="106" t="s">
        <v>80</v>
      </c>
      <c r="B12" s="279"/>
      <c r="C12" s="279"/>
      <c r="D12" s="393"/>
      <c r="E12" s="91"/>
      <c r="F12" s="91"/>
      <c r="G12" s="91"/>
      <c r="H12" s="178"/>
      <c r="I12" s="178"/>
      <c r="J12" s="178"/>
      <c r="K12" s="178"/>
      <c r="L12" s="178"/>
      <c r="M12" s="178"/>
      <c r="N12" s="178">
        <v>41359</v>
      </c>
      <c r="O12" s="180" t="s">
        <v>195</v>
      </c>
      <c r="P12" s="178" t="s">
        <v>124</v>
      </c>
      <c r="Q12" s="178" t="s">
        <v>124</v>
      </c>
      <c r="R12" s="183">
        <v>41415</v>
      </c>
      <c r="S12" s="395"/>
      <c r="T12" s="398"/>
      <c r="U12" s="401"/>
      <c r="V12" s="401"/>
      <c r="W12" s="178">
        <f>R12+400</f>
        <v>41815</v>
      </c>
      <c r="X12" s="406"/>
    </row>
    <row r="13" spans="1:24" ht="13.5" thickBot="1" x14ac:dyDescent="0.25">
      <c r="A13" s="107" t="s">
        <v>81</v>
      </c>
      <c r="B13" s="311"/>
      <c r="C13" s="311"/>
      <c r="D13" s="410"/>
      <c r="E13" s="116"/>
      <c r="F13" s="116"/>
      <c r="G13" s="116"/>
      <c r="H13" s="184"/>
      <c r="I13" s="184" t="s">
        <v>106</v>
      </c>
      <c r="J13" s="184" t="s">
        <v>106</v>
      </c>
      <c r="K13" s="184" t="s">
        <v>106</v>
      </c>
      <c r="L13" s="184" t="s">
        <v>106</v>
      </c>
      <c r="M13" s="184" t="s">
        <v>106</v>
      </c>
      <c r="N13" s="167" t="s">
        <v>194</v>
      </c>
      <c r="O13" s="181">
        <v>41367</v>
      </c>
      <c r="P13" s="184" t="s">
        <v>106</v>
      </c>
      <c r="Q13" s="184" t="s">
        <v>106</v>
      </c>
      <c r="R13" s="167">
        <v>41424</v>
      </c>
      <c r="S13" s="412"/>
      <c r="T13" s="399"/>
      <c r="U13" s="402"/>
      <c r="V13" s="402"/>
      <c r="W13" s="184"/>
      <c r="X13" s="407"/>
    </row>
    <row r="14" spans="1:24" x14ac:dyDescent="0.2">
      <c r="A14" s="103" t="s">
        <v>79</v>
      </c>
      <c r="B14" s="325">
        <v>4</v>
      </c>
      <c r="C14" s="391" t="s">
        <v>161</v>
      </c>
      <c r="D14" s="392" t="s">
        <v>156</v>
      </c>
      <c r="E14" s="112" t="s">
        <v>56</v>
      </c>
      <c r="F14" s="112" t="s">
        <v>63</v>
      </c>
      <c r="G14" s="113" t="s">
        <v>144</v>
      </c>
      <c r="H14" s="179"/>
      <c r="I14" s="179" t="s">
        <v>106</v>
      </c>
      <c r="J14" s="179" t="s">
        <v>106</v>
      </c>
      <c r="K14" s="179" t="s">
        <v>106</v>
      </c>
      <c r="L14" s="179" t="s">
        <v>106</v>
      </c>
      <c r="M14" s="179" t="s">
        <v>106</v>
      </c>
      <c r="N14" s="179">
        <v>41029</v>
      </c>
      <c r="O14" s="179">
        <v>41059</v>
      </c>
      <c r="P14" s="179" t="s">
        <v>106</v>
      </c>
      <c r="Q14" s="179" t="s">
        <v>106</v>
      </c>
      <c r="R14" s="185">
        <v>41110</v>
      </c>
      <c r="S14" s="394" t="s">
        <v>135</v>
      </c>
      <c r="T14" s="397" t="s">
        <v>104</v>
      </c>
      <c r="U14" s="400" t="s">
        <v>135</v>
      </c>
      <c r="V14" s="400" t="s">
        <v>135</v>
      </c>
      <c r="W14" s="179"/>
      <c r="X14" s="403"/>
    </row>
    <row r="15" spans="1:24" x14ac:dyDescent="0.2">
      <c r="A15" s="40" t="s">
        <v>80</v>
      </c>
      <c r="B15" s="279"/>
      <c r="C15" s="279"/>
      <c r="D15" s="393"/>
      <c r="E15" s="91"/>
      <c r="F15" s="91"/>
      <c r="G15" s="91"/>
      <c r="H15" s="178"/>
      <c r="I15" s="178"/>
      <c r="J15" s="178"/>
      <c r="K15" s="178"/>
      <c r="L15" s="178"/>
      <c r="M15" s="178"/>
      <c r="N15" s="178">
        <v>41431</v>
      </c>
      <c r="O15" s="178">
        <v>41456</v>
      </c>
      <c r="P15" s="178" t="s">
        <v>124</v>
      </c>
      <c r="Q15" s="178" t="s">
        <v>124</v>
      </c>
      <c r="R15" s="183">
        <v>41488</v>
      </c>
      <c r="S15" s="395"/>
      <c r="T15" s="398"/>
      <c r="U15" s="401"/>
      <c r="V15" s="401"/>
      <c r="W15" s="178">
        <f>R15+400</f>
        <v>41888</v>
      </c>
      <c r="X15" s="401"/>
    </row>
    <row r="16" spans="1:24" ht="13.5" thickBot="1" x14ac:dyDescent="0.25">
      <c r="A16" s="109" t="s">
        <v>81</v>
      </c>
      <c r="B16" s="326"/>
      <c r="C16" s="326"/>
      <c r="D16" s="393"/>
      <c r="E16" s="117"/>
      <c r="F16" s="117"/>
      <c r="G16" s="117"/>
      <c r="H16" s="186"/>
      <c r="I16" s="186" t="s">
        <v>106</v>
      </c>
      <c r="J16" s="186" t="s">
        <v>106</v>
      </c>
      <c r="K16" s="186" t="s">
        <v>106</v>
      </c>
      <c r="L16" s="186" t="s">
        <v>106</v>
      </c>
      <c r="M16" s="186" t="s">
        <v>106</v>
      </c>
      <c r="N16" s="170">
        <v>41402</v>
      </c>
      <c r="O16" s="170">
        <v>41419</v>
      </c>
      <c r="P16" s="186" t="s">
        <v>106</v>
      </c>
      <c r="Q16" s="186" t="s">
        <v>106</v>
      </c>
      <c r="R16" s="170">
        <v>41405</v>
      </c>
      <c r="S16" s="396"/>
      <c r="T16" s="399"/>
      <c r="U16" s="402"/>
      <c r="V16" s="402"/>
      <c r="W16" s="186"/>
      <c r="X16" s="404"/>
    </row>
    <row r="17" spans="1:24" x14ac:dyDescent="0.2">
      <c r="A17" s="104" t="s">
        <v>79</v>
      </c>
      <c r="B17" s="310">
        <v>5</v>
      </c>
      <c r="C17" s="408" t="s">
        <v>176</v>
      </c>
      <c r="D17" s="414" t="s">
        <v>156</v>
      </c>
      <c r="E17" s="114" t="s">
        <v>56</v>
      </c>
      <c r="F17" s="114" t="s">
        <v>63</v>
      </c>
      <c r="G17" s="115" t="s">
        <v>144</v>
      </c>
      <c r="H17" s="177"/>
      <c r="I17" s="177" t="s">
        <v>106</v>
      </c>
      <c r="J17" s="177" t="s">
        <v>106</v>
      </c>
      <c r="K17" s="177" t="s">
        <v>106</v>
      </c>
      <c r="L17" s="177" t="s">
        <v>106</v>
      </c>
      <c r="M17" s="177" t="s">
        <v>106</v>
      </c>
      <c r="N17" s="177">
        <v>40841</v>
      </c>
      <c r="O17" s="177">
        <v>40867</v>
      </c>
      <c r="P17" s="177" t="s">
        <v>106</v>
      </c>
      <c r="Q17" s="177" t="s">
        <v>106</v>
      </c>
      <c r="R17" s="182">
        <v>40923</v>
      </c>
      <c r="S17" s="411" t="s">
        <v>135</v>
      </c>
      <c r="T17" s="397" t="s">
        <v>104</v>
      </c>
      <c r="U17" s="400" t="s">
        <v>135</v>
      </c>
      <c r="V17" s="400" t="s">
        <v>135</v>
      </c>
      <c r="W17" s="177"/>
      <c r="X17" s="405"/>
    </row>
    <row r="18" spans="1:24" x14ac:dyDescent="0.2">
      <c r="A18" s="106" t="s">
        <v>80</v>
      </c>
      <c r="B18" s="279"/>
      <c r="C18" s="279"/>
      <c r="D18" s="393"/>
      <c r="E18" s="91"/>
      <c r="F18" s="91"/>
      <c r="G18" s="91"/>
      <c r="H18" s="178"/>
      <c r="I18" s="178"/>
      <c r="J18" s="178"/>
      <c r="K18" s="178"/>
      <c r="L18" s="178"/>
      <c r="M18" s="178"/>
      <c r="N18" s="178">
        <v>41537</v>
      </c>
      <c r="O18" s="178">
        <v>41562</v>
      </c>
      <c r="P18" s="178" t="s">
        <v>124</v>
      </c>
      <c r="Q18" s="178" t="s">
        <v>124</v>
      </c>
      <c r="R18" s="183">
        <v>41596</v>
      </c>
      <c r="S18" s="395"/>
      <c r="T18" s="398"/>
      <c r="U18" s="401"/>
      <c r="V18" s="401"/>
      <c r="W18" s="178">
        <f>R18+400</f>
        <v>41996</v>
      </c>
      <c r="X18" s="406"/>
    </row>
    <row r="19" spans="1:24" ht="13.5" thickBot="1" x14ac:dyDescent="0.25">
      <c r="A19" s="107" t="s">
        <v>81</v>
      </c>
      <c r="B19" s="311"/>
      <c r="C19" s="311"/>
      <c r="D19" s="410"/>
      <c r="E19" s="116"/>
      <c r="F19" s="116"/>
      <c r="G19" s="116"/>
      <c r="H19" s="184"/>
      <c r="I19" s="184" t="s">
        <v>106</v>
      </c>
      <c r="J19" s="184" t="s">
        <v>106</v>
      </c>
      <c r="K19" s="184" t="s">
        <v>106</v>
      </c>
      <c r="L19" s="184" t="s">
        <v>106</v>
      </c>
      <c r="M19" s="184" t="s">
        <v>106</v>
      </c>
      <c r="N19" s="167">
        <v>41406</v>
      </c>
      <c r="O19" s="167">
        <v>41430</v>
      </c>
      <c r="P19" s="184" t="s">
        <v>106</v>
      </c>
      <c r="Q19" s="184" t="s">
        <v>106</v>
      </c>
      <c r="R19" s="167">
        <v>41466</v>
      </c>
      <c r="S19" s="412"/>
      <c r="T19" s="399"/>
      <c r="U19" s="402"/>
      <c r="V19" s="402"/>
      <c r="W19" s="184"/>
      <c r="X19" s="407"/>
    </row>
    <row r="20" spans="1:24" x14ac:dyDescent="0.2">
      <c r="A20" s="103" t="s">
        <v>79</v>
      </c>
      <c r="B20" s="325">
        <v>6</v>
      </c>
      <c r="C20" s="391" t="s">
        <v>177</v>
      </c>
      <c r="D20" s="413" t="s">
        <v>204</v>
      </c>
      <c r="E20" s="112" t="s">
        <v>56</v>
      </c>
      <c r="F20" s="112" t="s">
        <v>63</v>
      </c>
      <c r="G20" s="113" t="s">
        <v>144</v>
      </c>
      <c r="H20" s="179"/>
      <c r="I20" s="179" t="s">
        <v>106</v>
      </c>
      <c r="J20" s="179" t="s">
        <v>106</v>
      </c>
      <c r="K20" s="179" t="s">
        <v>106</v>
      </c>
      <c r="L20" s="179" t="s">
        <v>106</v>
      </c>
      <c r="M20" s="179" t="s">
        <v>106</v>
      </c>
      <c r="N20" s="179">
        <v>40933</v>
      </c>
      <c r="O20" s="179">
        <v>40959</v>
      </c>
      <c r="P20" s="179" t="s">
        <v>106</v>
      </c>
      <c r="Q20" s="179" t="s">
        <v>106</v>
      </c>
      <c r="R20" s="185">
        <v>41014</v>
      </c>
      <c r="S20" s="394" t="s">
        <v>135</v>
      </c>
      <c r="T20" s="397" t="s">
        <v>104</v>
      </c>
      <c r="U20" s="400" t="s">
        <v>135</v>
      </c>
      <c r="V20" s="400" t="s">
        <v>135</v>
      </c>
      <c r="W20" s="179"/>
      <c r="X20" s="403"/>
    </row>
    <row r="21" spans="1:24" x14ac:dyDescent="0.2">
      <c r="A21" s="40" t="s">
        <v>80</v>
      </c>
      <c r="B21" s="279"/>
      <c r="C21" s="279"/>
      <c r="D21" s="393"/>
      <c r="E21" s="91"/>
      <c r="F21" s="91"/>
      <c r="G21" s="91"/>
      <c r="H21" s="178"/>
      <c r="I21" s="178"/>
      <c r="J21" s="178"/>
      <c r="K21" s="178"/>
      <c r="L21" s="178"/>
      <c r="M21" s="178"/>
      <c r="N21" s="178">
        <v>41628</v>
      </c>
      <c r="O21" s="178">
        <v>41654</v>
      </c>
      <c r="P21" s="178" t="s">
        <v>124</v>
      </c>
      <c r="Q21" s="178" t="s">
        <v>124</v>
      </c>
      <c r="R21" s="183">
        <v>41688</v>
      </c>
      <c r="S21" s="395"/>
      <c r="T21" s="398"/>
      <c r="U21" s="401"/>
      <c r="V21" s="401"/>
      <c r="W21" s="178">
        <f>R21+400</f>
        <v>42088</v>
      </c>
      <c r="X21" s="401"/>
    </row>
    <row r="22" spans="1:24" ht="13.5" thickBot="1" x14ac:dyDescent="0.25">
      <c r="A22" s="109" t="s">
        <v>81</v>
      </c>
      <c r="B22" s="326"/>
      <c r="C22" s="326"/>
      <c r="D22" s="393"/>
      <c r="E22" s="117"/>
      <c r="F22" s="117"/>
      <c r="G22" s="117"/>
      <c r="H22" s="186"/>
      <c r="I22" s="186" t="s">
        <v>106</v>
      </c>
      <c r="J22" s="186" t="s">
        <v>106</v>
      </c>
      <c r="K22" s="186" t="s">
        <v>106</v>
      </c>
      <c r="L22" s="186" t="s">
        <v>106</v>
      </c>
      <c r="M22" s="186" t="s">
        <v>106</v>
      </c>
      <c r="N22" s="170">
        <v>41456</v>
      </c>
      <c r="O22" s="170">
        <v>41485</v>
      </c>
      <c r="P22" s="186" t="s">
        <v>106</v>
      </c>
      <c r="Q22" s="186" t="s">
        <v>106</v>
      </c>
      <c r="R22" s="170">
        <v>41519</v>
      </c>
      <c r="S22" s="396"/>
      <c r="T22" s="399"/>
      <c r="U22" s="402"/>
      <c r="V22" s="402"/>
      <c r="W22" s="186"/>
      <c r="X22" s="404"/>
    </row>
    <row r="23" spans="1:24" x14ac:dyDescent="0.2">
      <c r="A23" s="104" t="s">
        <v>79</v>
      </c>
      <c r="B23" s="310">
        <v>7</v>
      </c>
      <c r="C23" s="408" t="s">
        <v>178</v>
      </c>
      <c r="D23" s="409" t="s">
        <v>203</v>
      </c>
      <c r="E23" s="114" t="s">
        <v>56</v>
      </c>
      <c r="F23" s="114" t="s">
        <v>63</v>
      </c>
      <c r="G23" s="115" t="s">
        <v>144</v>
      </c>
      <c r="H23" s="177"/>
      <c r="I23" s="177" t="s">
        <v>106</v>
      </c>
      <c r="J23" s="177" t="s">
        <v>106</v>
      </c>
      <c r="K23" s="177" t="s">
        <v>106</v>
      </c>
      <c r="L23" s="177" t="s">
        <v>106</v>
      </c>
      <c r="M23" s="177" t="s">
        <v>106</v>
      </c>
      <c r="N23" s="177">
        <v>41029</v>
      </c>
      <c r="O23" s="177">
        <v>41059</v>
      </c>
      <c r="P23" s="177" t="s">
        <v>106</v>
      </c>
      <c r="Q23" s="177" t="s">
        <v>106</v>
      </c>
      <c r="R23" s="182">
        <v>41110</v>
      </c>
      <c r="S23" s="411" t="s">
        <v>135</v>
      </c>
      <c r="T23" s="397" t="s">
        <v>104</v>
      </c>
      <c r="U23" s="400" t="s">
        <v>135</v>
      </c>
      <c r="V23" s="400" t="s">
        <v>135</v>
      </c>
      <c r="W23" s="177"/>
      <c r="X23" s="405"/>
    </row>
    <row r="24" spans="1:24" x14ac:dyDescent="0.2">
      <c r="A24" s="106" t="s">
        <v>80</v>
      </c>
      <c r="B24" s="279"/>
      <c r="C24" s="279"/>
      <c r="D24" s="393"/>
      <c r="E24" s="91"/>
      <c r="F24" s="91"/>
      <c r="G24" s="91"/>
      <c r="H24" s="178"/>
      <c r="I24" s="178"/>
      <c r="J24" s="178"/>
      <c r="K24" s="178"/>
      <c r="L24" s="178"/>
      <c r="M24" s="178"/>
      <c r="N24" s="178">
        <v>41754</v>
      </c>
      <c r="O24" s="178">
        <v>41779</v>
      </c>
      <c r="P24" s="178" t="s">
        <v>124</v>
      </c>
      <c r="Q24" s="178" t="s">
        <v>124</v>
      </c>
      <c r="R24" s="183">
        <v>41811</v>
      </c>
      <c r="S24" s="395"/>
      <c r="T24" s="398"/>
      <c r="U24" s="401"/>
      <c r="V24" s="401"/>
      <c r="W24" s="178">
        <f>R24+400</f>
        <v>42211</v>
      </c>
      <c r="X24" s="406"/>
    </row>
    <row r="25" spans="1:24" ht="13.5" thickBot="1" x14ac:dyDescent="0.25">
      <c r="A25" s="107" t="s">
        <v>81</v>
      </c>
      <c r="B25" s="311"/>
      <c r="C25" s="311"/>
      <c r="D25" s="410"/>
      <c r="E25" s="116"/>
      <c r="F25" s="116"/>
      <c r="G25" s="116"/>
      <c r="H25" s="184"/>
      <c r="I25" s="184" t="s">
        <v>106</v>
      </c>
      <c r="J25" s="184" t="s">
        <v>106</v>
      </c>
      <c r="K25" s="184" t="s">
        <v>106</v>
      </c>
      <c r="L25" s="184" t="s">
        <v>106</v>
      </c>
      <c r="M25" s="184" t="s">
        <v>106</v>
      </c>
      <c r="N25" s="167">
        <v>41536</v>
      </c>
      <c r="O25" s="167">
        <v>41557</v>
      </c>
      <c r="P25" s="184" t="s">
        <v>106</v>
      </c>
      <c r="Q25" s="184" t="s">
        <v>106</v>
      </c>
      <c r="R25" s="167">
        <v>41603</v>
      </c>
      <c r="S25" s="412"/>
      <c r="T25" s="399"/>
      <c r="U25" s="402"/>
      <c r="V25" s="402"/>
      <c r="W25" s="184"/>
      <c r="X25" s="407"/>
    </row>
    <row r="26" spans="1:24" x14ac:dyDescent="0.2">
      <c r="A26" s="104" t="s">
        <v>79</v>
      </c>
      <c r="B26" s="310">
        <v>8</v>
      </c>
      <c r="C26" s="416" t="s">
        <v>202</v>
      </c>
      <c r="D26" s="409" t="s">
        <v>156</v>
      </c>
      <c r="E26" s="114" t="s">
        <v>56</v>
      </c>
      <c r="F26" s="114" t="s">
        <v>63</v>
      </c>
      <c r="G26" s="115" t="s">
        <v>144</v>
      </c>
      <c r="H26" s="177"/>
      <c r="I26" s="177" t="s">
        <v>106</v>
      </c>
      <c r="J26" s="177" t="s">
        <v>106</v>
      </c>
      <c r="K26" s="177" t="s">
        <v>106</v>
      </c>
      <c r="L26" s="177" t="s">
        <v>106</v>
      </c>
      <c r="M26" s="177" t="s">
        <v>106</v>
      </c>
      <c r="N26" s="177">
        <v>41029</v>
      </c>
      <c r="O26" s="177">
        <v>41059</v>
      </c>
      <c r="P26" s="177" t="s">
        <v>106</v>
      </c>
      <c r="Q26" s="177" t="s">
        <v>106</v>
      </c>
      <c r="R26" s="182">
        <v>41623</v>
      </c>
      <c r="S26" s="411" t="s">
        <v>135</v>
      </c>
      <c r="T26" s="397" t="s">
        <v>104</v>
      </c>
      <c r="U26" s="400" t="s">
        <v>135</v>
      </c>
      <c r="V26" s="400" t="s">
        <v>135</v>
      </c>
      <c r="W26" s="177"/>
      <c r="X26" s="405"/>
    </row>
    <row r="27" spans="1:24" x14ac:dyDescent="0.2">
      <c r="A27" s="106" t="s">
        <v>80</v>
      </c>
      <c r="B27" s="279"/>
      <c r="C27" s="279"/>
      <c r="D27" s="393"/>
      <c r="E27" s="91"/>
      <c r="F27" s="91"/>
      <c r="G27" s="91"/>
      <c r="H27" s="178"/>
      <c r="I27" s="178"/>
      <c r="J27" s="178"/>
      <c r="K27" s="178"/>
      <c r="L27" s="178"/>
      <c r="M27" s="178"/>
      <c r="N27" s="178"/>
      <c r="O27" s="178"/>
      <c r="P27" s="178" t="s">
        <v>124</v>
      </c>
      <c r="Q27" s="178" t="s">
        <v>124</v>
      </c>
      <c r="R27" s="183"/>
      <c r="S27" s="395"/>
      <c r="T27" s="398"/>
      <c r="U27" s="401"/>
      <c r="V27" s="401"/>
      <c r="W27" s="178"/>
      <c r="X27" s="406"/>
    </row>
    <row r="28" spans="1:24" ht="13.5" thickBot="1" x14ac:dyDescent="0.25">
      <c r="A28" s="107" t="s">
        <v>81</v>
      </c>
      <c r="B28" s="326"/>
      <c r="C28" s="326"/>
      <c r="D28" s="393"/>
      <c r="E28" s="116"/>
      <c r="F28" s="116"/>
      <c r="G28" s="116"/>
      <c r="H28" s="186"/>
      <c r="I28" s="186" t="s">
        <v>106</v>
      </c>
      <c r="J28" s="186" t="s">
        <v>106</v>
      </c>
      <c r="K28" s="186" t="s">
        <v>106</v>
      </c>
      <c r="L28" s="186" t="s">
        <v>106</v>
      </c>
      <c r="M28" s="186" t="s">
        <v>106</v>
      </c>
      <c r="N28" s="170">
        <v>41588</v>
      </c>
      <c r="O28" s="170">
        <v>41613</v>
      </c>
      <c r="P28" s="186" t="s">
        <v>106</v>
      </c>
      <c r="Q28" s="186" t="s">
        <v>106</v>
      </c>
      <c r="R28" s="170">
        <v>41654</v>
      </c>
      <c r="S28" s="396"/>
      <c r="T28" s="420"/>
      <c r="U28" s="404"/>
      <c r="V28" s="404"/>
      <c r="W28" s="186"/>
      <c r="X28" s="415"/>
    </row>
    <row r="29" spans="1:24" x14ac:dyDescent="0.2">
      <c r="A29" s="171" t="s">
        <v>79</v>
      </c>
      <c r="B29" s="386">
        <v>9</v>
      </c>
      <c r="C29" s="386" t="s">
        <v>224</v>
      </c>
      <c r="D29" s="387" t="s">
        <v>157</v>
      </c>
      <c r="E29" s="112" t="s">
        <v>56</v>
      </c>
      <c r="F29" s="112" t="s">
        <v>63</v>
      </c>
      <c r="G29" s="113" t="s">
        <v>144</v>
      </c>
      <c r="H29" s="389" t="s">
        <v>251</v>
      </c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</row>
    <row r="30" spans="1:24" x14ac:dyDescent="0.2">
      <c r="A30" s="172" t="s">
        <v>80</v>
      </c>
      <c r="B30" s="386"/>
      <c r="C30" s="386"/>
      <c r="D30" s="388"/>
      <c r="E30" s="91"/>
      <c r="F30" s="91"/>
      <c r="G30" s="91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1:24" x14ac:dyDescent="0.2">
      <c r="A31" s="173" t="s">
        <v>81</v>
      </c>
      <c r="B31" s="386"/>
      <c r="C31" s="386"/>
      <c r="D31" s="388"/>
      <c r="E31" s="91"/>
      <c r="F31" s="91"/>
      <c r="G31" s="91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</row>
    <row r="32" spans="1:24" x14ac:dyDescent="0.2">
      <c r="A32" s="171" t="s">
        <v>79</v>
      </c>
      <c r="B32" s="386">
        <v>10</v>
      </c>
      <c r="C32" s="386" t="s">
        <v>244</v>
      </c>
      <c r="D32" s="387" t="s">
        <v>157</v>
      </c>
      <c r="E32" s="112" t="s">
        <v>56</v>
      </c>
      <c r="F32" s="112" t="s">
        <v>64</v>
      </c>
      <c r="G32" s="176" t="s">
        <v>125</v>
      </c>
      <c r="H32" s="389" t="s">
        <v>251</v>
      </c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1:24" x14ac:dyDescent="0.2">
      <c r="A33" s="172" t="s">
        <v>80</v>
      </c>
      <c r="B33" s="386"/>
      <c r="C33" s="386"/>
      <c r="D33" s="388"/>
      <c r="E33" s="91"/>
      <c r="F33" s="91"/>
      <c r="G33" s="91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</row>
    <row r="34" spans="1:24" x14ac:dyDescent="0.2">
      <c r="A34" s="173" t="s">
        <v>81</v>
      </c>
      <c r="B34" s="386"/>
      <c r="C34" s="386"/>
      <c r="D34" s="388"/>
      <c r="E34" s="91"/>
      <c r="F34" s="91"/>
      <c r="G34" s="91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1:24" x14ac:dyDescent="0.2">
      <c r="A35" s="171" t="s">
        <v>79</v>
      </c>
      <c r="B35" s="386">
        <v>11</v>
      </c>
      <c r="C35" s="386" t="s">
        <v>225</v>
      </c>
      <c r="D35" s="388" t="s">
        <v>136</v>
      </c>
      <c r="E35" s="91" t="s">
        <v>56</v>
      </c>
      <c r="F35" s="91" t="s">
        <v>64</v>
      </c>
      <c r="G35" s="91" t="s">
        <v>125</v>
      </c>
      <c r="H35" s="389" t="s">
        <v>251</v>
      </c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</row>
    <row r="36" spans="1:24" x14ac:dyDescent="0.2">
      <c r="A36" s="172" t="s">
        <v>80</v>
      </c>
      <c r="B36" s="386"/>
      <c r="C36" s="386"/>
      <c r="D36" s="388"/>
      <c r="E36" s="91"/>
      <c r="F36" s="91"/>
      <c r="G36" s="91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</row>
    <row r="37" spans="1:24" ht="13.5" thickBot="1" x14ac:dyDescent="0.25">
      <c r="A37" s="174" t="s">
        <v>81</v>
      </c>
      <c r="B37" s="386"/>
      <c r="C37" s="386"/>
      <c r="D37" s="388"/>
      <c r="E37" s="91"/>
      <c r="F37" s="91"/>
      <c r="G37" s="91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</row>
    <row r="38" spans="1:24" x14ac:dyDescent="0.2">
      <c r="A38" s="240" t="s">
        <v>79</v>
      </c>
      <c r="B38" s="367">
        <v>12</v>
      </c>
      <c r="C38" s="370" t="s">
        <v>245</v>
      </c>
      <c r="D38" s="371" t="s">
        <v>229</v>
      </c>
      <c r="E38" s="241" t="s">
        <v>56</v>
      </c>
      <c r="F38" s="241" t="s">
        <v>64</v>
      </c>
      <c r="G38" s="242" t="s">
        <v>125</v>
      </c>
      <c r="H38" s="243"/>
      <c r="I38" s="243" t="s">
        <v>106</v>
      </c>
      <c r="J38" s="243" t="s">
        <v>106</v>
      </c>
      <c r="K38" s="243" t="s">
        <v>106</v>
      </c>
      <c r="L38" s="243" t="s">
        <v>106</v>
      </c>
      <c r="M38" s="243" t="s">
        <v>106</v>
      </c>
      <c r="N38" s="243" t="s">
        <v>106</v>
      </c>
      <c r="O38" s="243" t="s">
        <v>106</v>
      </c>
      <c r="P38" s="243" t="s">
        <v>106</v>
      </c>
      <c r="Q38" s="243" t="s">
        <v>106</v>
      </c>
      <c r="R38" s="244">
        <v>41379</v>
      </c>
      <c r="S38" s="374"/>
      <c r="T38" s="377" t="s">
        <v>104</v>
      </c>
      <c r="U38" s="380"/>
      <c r="V38" s="380"/>
      <c r="W38" s="243">
        <v>41743</v>
      </c>
      <c r="X38" s="383"/>
    </row>
    <row r="39" spans="1:24" x14ac:dyDescent="0.2">
      <c r="A39" s="245" t="s">
        <v>80</v>
      </c>
      <c r="B39" s="368"/>
      <c r="C39" s="368"/>
      <c r="D39" s="372"/>
      <c r="E39" s="246"/>
      <c r="F39" s="246"/>
      <c r="G39" s="246"/>
      <c r="H39" s="247"/>
      <c r="I39" s="247"/>
      <c r="J39" s="247"/>
      <c r="K39" s="247"/>
      <c r="L39" s="247"/>
      <c r="M39" s="247"/>
      <c r="N39" s="247" t="s">
        <v>106</v>
      </c>
      <c r="O39" s="247" t="s">
        <v>106</v>
      </c>
      <c r="P39" s="247" t="s">
        <v>124</v>
      </c>
      <c r="Q39" s="247" t="s">
        <v>124</v>
      </c>
      <c r="R39" s="248">
        <v>41811</v>
      </c>
      <c r="S39" s="375"/>
      <c r="T39" s="378"/>
      <c r="U39" s="381"/>
      <c r="V39" s="381"/>
      <c r="W39" s="247"/>
      <c r="X39" s="384"/>
    </row>
    <row r="40" spans="1:24" ht="13.5" thickBot="1" x14ac:dyDescent="0.25">
      <c r="A40" s="249" t="s">
        <v>81</v>
      </c>
      <c r="B40" s="369"/>
      <c r="C40" s="369"/>
      <c r="D40" s="373"/>
      <c r="E40" s="250"/>
      <c r="F40" s="250"/>
      <c r="G40" s="250"/>
      <c r="H40" s="251"/>
      <c r="I40" s="251" t="s">
        <v>106</v>
      </c>
      <c r="J40" s="251" t="s">
        <v>106</v>
      </c>
      <c r="K40" s="251" t="s">
        <v>106</v>
      </c>
      <c r="L40" s="251" t="s">
        <v>106</v>
      </c>
      <c r="M40" s="251" t="s">
        <v>106</v>
      </c>
      <c r="N40" s="251"/>
      <c r="O40" s="251"/>
      <c r="P40" s="251" t="s">
        <v>106</v>
      </c>
      <c r="Q40" s="251" t="s">
        <v>106</v>
      </c>
      <c r="R40" s="252"/>
      <c r="S40" s="376"/>
      <c r="T40" s="379"/>
      <c r="U40" s="382"/>
      <c r="V40" s="382"/>
      <c r="W40" s="251"/>
      <c r="X40" s="385"/>
    </row>
    <row r="41" spans="1:24" ht="12.75" customHeight="1" thickBot="1" x14ac:dyDescent="0.25">
      <c r="A41" s="104" t="s">
        <v>79</v>
      </c>
      <c r="B41" s="325">
        <v>13</v>
      </c>
      <c r="C41" s="416" t="s">
        <v>210</v>
      </c>
      <c r="D41" s="417" t="s">
        <v>217</v>
      </c>
      <c r="E41" s="114" t="s">
        <v>56</v>
      </c>
      <c r="F41" s="114" t="s">
        <v>64</v>
      </c>
      <c r="G41" s="175" t="s">
        <v>125</v>
      </c>
      <c r="H41" s="177"/>
      <c r="I41" s="177" t="s">
        <v>106</v>
      </c>
      <c r="J41" s="177" t="s">
        <v>106</v>
      </c>
      <c r="K41" s="177" t="s">
        <v>106</v>
      </c>
      <c r="L41" s="177" t="s">
        <v>106</v>
      </c>
      <c r="M41" s="177" t="s">
        <v>106</v>
      </c>
      <c r="N41" s="177" t="s">
        <v>106</v>
      </c>
      <c r="O41" s="177" t="s">
        <v>106</v>
      </c>
      <c r="P41" s="177" t="s">
        <v>106</v>
      </c>
      <c r="Q41" s="177" t="s">
        <v>106</v>
      </c>
      <c r="R41" s="182">
        <v>41730</v>
      </c>
      <c r="S41" s="423">
        <v>1750</v>
      </c>
      <c r="T41" s="397" t="s">
        <v>104</v>
      </c>
      <c r="U41" s="426">
        <v>2067</v>
      </c>
      <c r="V41" s="426" t="s">
        <v>252</v>
      </c>
      <c r="W41" s="177">
        <v>41739</v>
      </c>
      <c r="X41" s="405"/>
    </row>
    <row r="42" spans="1:24" ht="13.5" thickBot="1" x14ac:dyDescent="0.25">
      <c r="A42" s="106" t="s">
        <v>80</v>
      </c>
      <c r="B42" s="279"/>
      <c r="C42" s="279"/>
      <c r="D42" s="418"/>
      <c r="E42" s="91"/>
      <c r="F42" s="91"/>
      <c r="G42" s="91"/>
      <c r="H42" s="178"/>
      <c r="I42" s="178"/>
      <c r="J42" s="178"/>
      <c r="K42" s="178"/>
      <c r="L42" s="178"/>
      <c r="M42" s="178"/>
      <c r="N42" s="177" t="s">
        <v>106</v>
      </c>
      <c r="O42" s="177" t="s">
        <v>106</v>
      </c>
      <c r="P42" s="178" t="s">
        <v>124</v>
      </c>
      <c r="Q42" s="178" t="s">
        <v>124</v>
      </c>
      <c r="R42" s="183"/>
      <c r="S42" s="424"/>
      <c r="T42" s="398"/>
      <c r="U42" s="401"/>
      <c r="V42" s="401"/>
      <c r="W42" s="178"/>
      <c r="X42" s="406"/>
    </row>
    <row r="43" spans="1:24" ht="30.75" customHeight="1" thickBot="1" x14ac:dyDescent="0.25">
      <c r="A43" s="107" t="s">
        <v>81</v>
      </c>
      <c r="B43" s="311"/>
      <c r="C43" s="311"/>
      <c r="D43" s="419"/>
      <c r="E43" s="116" t="s">
        <v>56</v>
      </c>
      <c r="F43" s="116" t="s">
        <v>64</v>
      </c>
      <c r="G43" s="116" t="s">
        <v>125</v>
      </c>
      <c r="H43" s="184"/>
      <c r="I43" s="184" t="s">
        <v>106</v>
      </c>
      <c r="J43" s="184" t="s">
        <v>106</v>
      </c>
      <c r="K43" s="184" t="s">
        <v>106</v>
      </c>
      <c r="L43" s="184" t="s">
        <v>106</v>
      </c>
      <c r="M43" s="184" t="s">
        <v>106</v>
      </c>
      <c r="N43" s="177" t="s">
        <v>106</v>
      </c>
      <c r="O43" s="177" t="s">
        <v>106</v>
      </c>
      <c r="P43" s="184" t="s">
        <v>106</v>
      </c>
      <c r="Q43" s="184" t="s">
        <v>106</v>
      </c>
      <c r="R43" s="167">
        <v>41730</v>
      </c>
      <c r="S43" s="425"/>
      <c r="T43" s="399"/>
      <c r="U43" s="402"/>
      <c r="V43" s="402"/>
      <c r="W43" s="184">
        <v>41749</v>
      </c>
      <c r="X43" s="407"/>
    </row>
    <row r="44" spans="1:24" ht="21.75" customHeight="1" thickBot="1" x14ac:dyDescent="0.25">
      <c r="A44" s="104" t="s">
        <v>79</v>
      </c>
      <c r="B44" s="325">
        <v>14</v>
      </c>
      <c r="C44" s="416" t="s">
        <v>219</v>
      </c>
      <c r="D44" s="417" t="s">
        <v>221</v>
      </c>
      <c r="E44" s="114" t="s">
        <v>56</v>
      </c>
      <c r="F44" s="114" t="s">
        <v>64</v>
      </c>
      <c r="G44" s="175" t="s">
        <v>125</v>
      </c>
      <c r="H44" s="177"/>
      <c r="I44" s="177" t="s">
        <v>106</v>
      </c>
      <c r="J44" s="177" t="s">
        <v>106</v>
      </c>
      <c r="K44" s="177" t="s">
        <v>106</v>
      </c>
      <c r="L44" s="177" t="s">
        <v>106</v>
      </c>
      <c r="M44" s="177" t="s">
        <v>106</v>
      </c>
      <c r="N44" s="177" t="s">
        <v>106</v>
      </c>
      <c r="O44" s="177" t="s">
        <v>106</v>
      </c>
      <c r="P44" s="177" t="s">
        <v>106</v>
      </c>
      <c r="Q44" s="177" t="s">
        <v>106</v>
      </c>
      <c r="R44" s="236">
        <v>41744</v>
      </c>
      <c r="S44" s="411"/>
      <c r="T44" s="397" t="s">
        <v>104</v>
      </c>
      <c r="U44" s="400"/>
      <c r="V44" s="400"/>
      <c r="W44" s="177">
        <v>41754</v>
      </c>
      <c r="X44" s="405"/>
    </row>
    <row r="45" spans="1:24" ht="24" customHeight="1" thickBot="1" x14ac:dyDescent="0.25">
      <c r="A45" s="106" t="s">
        <v>80</v>
      </c>
      <c r="B45" s="279"/>
      <c r="C45" s="279"/>
      <c r="D45" s="418"/>
      <c r="E45" s="239"/>
      <c r="F45" s="239"/>
      <c r="G45" s="239"/>
      <c r="H45" s="237"/>
      <c r="I45" s="237"/>
      <c r="J45" s="237"/>
      <c r="K45" s="237"/>
      <c r="L45" s="237"/>
      <c r="M45" s="237"/>
      <c r="N45" s="177" t="s">
        <v>106</v>
      </c>
      <c r="O45" s="177" t="s">
        <v>106</v>
      </c>
      <c r="P45" s="237" t="s">
        <v>124</v>
      </c>
      <c r="Q45" s="237" t="s">
        <v>124</v>
      </c>
      <c r="R45" s="183"/>
      <c r="S45" s="395"/>
      <c r="T45" s="398"/>
      <c r="U45" s="401"/>
      <c r="V45" s="401"/>
      <c r="W45" s="237"/>
      <c r="X45" s="406"/>
    </row>
    <row r="46" spans="1:24" ht="30.75" customHeight="1" thickBot="1" x14ac:dyDescent="0.25">
      <c r="A46" s="107" t="s">
        <v>81</v>
      </c>
      <c r="B46" s="311"/>
      <c r="C46" s="311"/>
      <c r="D46" s="419"/>
      <c r="E46" s="116"/>
      <c r="F46" s="116"/>
      <c r="G46" s="116"/>
      <c r="H46" s="238"/>
      <c r="I46" s="238" t="s">
        <v>106</v>
      </c>
      <c r="J46" s="238" t="s">
        <v>106</v>
      </c>
      <c r="K46" s="238" t="s">
        <v>106</v>
      </c>
      <c r="L46" s="238" t="s">
        <v>106</v>
      </c>
      <c r="M46" s="238" t="s">
        <v>106</v>
      </c>
      <c r="N46" s="177" t="s">
        <v>106</v>
      </c>
      <c r="O46" s="177" t="s">
        <v>106</v>
      </c>
      <c r="P46" s="238" t="s">
        <v>106</v>
      </c>
      <c r="Q46" s="238" t="s">
        <v>106</v>
      </c>
      <c r="R46" s="167"/>
      <c r="S46" s="412"/>
      <c r="T46" s="399"/>
      <c r="U46" s="402"/>
      <c r="V46" s="402"/>
      <c r="W46" s="238"/>
      <c r="X46" s="407"/>
    </row>
    <row r="47" spans="1:24" ht="21.75" customHeight="1" thickBot="1" x14ac:dyDescent="0.25">
      <c r="A47" s="104" t="s">
        <v>79</v>
      </c>
      <c r="B47" s="325">
        <v>15</v>
      </c>
      <c r="C47" s="416" t="s">
        <v>246</v>
      </c>
      <c r="D47" s="417" t="s">
        <v>220</v>
      </c>
      <c r="E47" s="114" t="s">
        <v>56</v>
      </c>
      <c r="F47" s="114" t="s">
        <v>64</v>
      </c>
      <c r="G47" s="175" t="s">
        <v>125</v>
      </c>
      <c r="H47" s="177"/>
      <c r="I47" s="177" t="s">
        <v>106</v>
      </c>
      <c r="J47" s="177" t="s">
        <v>106</v>
      </c>
      <c r="K47" s="177" t="s">
        <v>106</v>
      </c>
      <c r="L47" s="177" t="s">
        <v>106</v>
      </c>
      <c r="M47" s="177" t="s">
        <v>106</v>
      </c>
      <c r="N47" s="177" t="s">
        <v>106</v>
      </c>
      <c r="O47" s="177" t="s">
        <v>106</v>
      </c>
      <c r="P47" s="177" t="s">
        <v>106</v>
      </c>
      <c r="Q47" s="177" t="s">
        <v>106</v>
      </c>
      <c r="R47" s="236">
        <v>41769</v>
      </c>
      <c r="S47" s="411"/>
      <c r="T47" s="397" t="s">
        <v>104</v>
      </c>
      <c r="U47" s="400"/>
      <c r="V47" s="400"/>
      <c r="W47" s="177">
        <v>41779</v>
      </c>
      <c r="X47" s="405"/>
    </row>
    <row r="48" spans="1:24" ht="24" customHeight="1" thickBot="1" x14ac:dyDescent="0.25">
      <c r="A48" s="106" t="s">
        <v>80</v>
      </c>
      <c r="B48" s="279"/>
      <c r="C48" s="279"/>
      <c r="D48" s="418"/>
      <c r="E48" s="239"/>
      <c r="F48" s="239"/>
      <c r="G48" s="239"/>
      <c r="H48" s="237"/>
      <c r="I48" s="237"/>
      <c r="J48" s="237"/>
      <c r="K48" s="237"/>
      <c r="L48" s="237"/>
      <c r="M48" s="237"/>
      <c r="N48" s="177" t="s">
        <v>106</v>
      </c>
      <c r="O48" s="177" t="s">
        <v>106</v>
      </c>
      <c r="P48" s="237" t="s">
        <v>124</v>
      </c>
      <c r="Q48" s="237" t="s">
        <v>124</v>
      </c>
      <c r="R48" s="183"/>
      <c r="S48" s="395"/>
      <c r="T48" s="398"/>
      <c r="U48" s="401"/>
      <c r="V48" s="401"/>
      <c r="W48" s="237"/>
      <c r="X48" s="406"/>
    </row>
    <row r="49" spans="1:24" ht="30.75" customHeight="1" thickBot="1" x14ac:dyDescent="0.25">
      <c r="A49" s="107" t="s">
        <v>81</v>
      </c>
      <c r="B49" s="311"/>
      <c r="C49" s="311"/>
      <c r="D49" s="419"/>
      <c r="E49" s="116"/>
      <c r="F49" s="116"/>
      <c r="G49" s="116"/>
      <c r="H49" s="238"/>
      <c r="I49" s="238" t="s">
        <v>106</v>
      </c>
      <c r="J49" s="238" t="s">
        <v>106</v>
      </c>
      <c r="K49" s="238" t="s">
        <v>106</v>
      </c>
      <c r="L49" s="238" t="s">
        <v>106</v>
      </c>
      <c r="M49" s="238" t="s">
        <v>106</v>
      </c>
      <c r="N49" s="177" t="s">
        <v>106</v>
      </c>
      <c r="O49" s="177" t="s">
        <v>106</v>
      </c>
      <c r="P49" s="238" t="s">
        <v>106</v>
      </c>
      <c r="Q49" s="238" t="s">
        <v>106</v>
      </c>
      <c r="R49" s="167"/>
      <c r="S49" s="412"/>
      <c r="T49" s="399"/>
      <c r="U49" s="402"/>
      <c r="V49" s="402"/>
      <c r="W49" s="238"/>
      <c r="X49" s="407"/>
    </row>
    <row r="50" spans="1:24" ht="21.75" customHeight="1" thickBot="1" x14ac:dyDescent="0.25">
      <c r="A50" s="104" t="s">
        <v>79</v>
      </c>
      <c r="B50" s="325">
        <v>16</v>
      </c>
      <c r="C50" s="416" t="s">
        <v>247</v>
      </c>
      <c r="D50" s="417" t="s">
        <v>222</v>
      </c>
      <c r="E50" s="114" t="s">
        <v>56</v>
      </c>
      <c r="F50" s="114" t="s">
        <v>64</v>
      </c>
      <c r="G50" s="175" t="s">
        <v>125</v>
      </c>
      <c r="H50" s="177"/>
      <c r="I50" s="177" t="s">
        <v>106</v>
      </c>
      <c r="J50" s="177" t="s">
        <v>106</v>
      </c>
      <c r="K50" s="177" t="s">
        <v>106</v>
      </c>
      <c r="L50" s="177" t="s">
        <v>106</v>
      </c>
      <c r="M50" s="177" t="s">
        <v>106</v>
      </c>
      <c r="N50" s="177" t="s">
        <v>106</v>
      </c>
      <c r="O50" s="177" t="s">
        <v>106</v>
      </c>
      <c r="P50" s="177" t="s">
        <v>106</v>
      </c>
      <c r="Q50" s="177" t="s">
        <v>106</v>
      </c>
      <c r="R50" s="236">
        <v>41791</v>
      </c>
      <c r="S50" s="411"/>
      <c r="T50" s="397" t="s">
        <v>104</v>
      </c>
      <c r="U50" s="400"/>
      <c r="V50" s="400"/>
      <c r="W50" s="177" t="s">
        <v>223</v>
      </c>
      <c r="X50" s="405"/>
    </row>
    <row r="51" spans="1:24" ht="24" customHeight="1" thickBot="1" x14ac:dyDescent="0.25">
      <c r="A51" s="106" t="s">
        <v>80</v>
      </c>
      <c r="B51" s="279"/>
      <c r="C51" s="279"/>
      <c r="D51" s="418"/>
      <c r="E51" s="239"/>
      <c r="F51" s="239"/>
      <c r="G51" s="239"/>
      <c r="H51" s="237"/>
      <c r="I51" s="237"/>
      <c r="J51" s="237"/>
      <c r="K51" s="237"/>
      <c r="L51" s="237"/>
      <c r="M51" s="237"/>
      <c r="N51" s="177" t="s">
        <v>106</v>
      </c>
      <c r="O51" s="177" t="s">
        <v>106</v>
      </c>
      <c r="P51" s="237" t="s">
        <v>124</v>
      </c>
      <c r="Q51" s="237" t="s">
        <v>124</v>
      </c>
      <c r="R51" s="183"/>
      <c r="S51" s="395"/>
      <c r="T51" s="398"/>
      <c r="U51" s="401"/>
      <c r="V51" s="401"/>
      <c r="W51" s="237"/>
      <c r="X51" s="406"/>
    </row>
    <row r="52" spans="1:24" ht="30.75" customHeight="1" thickBot="1" x14ac:dyDescent="0.25">
      <c r="A52" s="107" t="s">
        <v>81</v>
      </c>
      <c r="B52" s="311"/>
      <c r="C52" s="311"/>
      <c r="D52" s="419"/>
      <c r="E52" s="116"/>
      <c r="F52" s="116"/>
      <c r="G52" s="116"/>
      <c r="H52" s="238"/>
      <c r="I52" s="238" t="s">
        <v>106</v>
      </c>
      <c r="J52" s="238" t="s">
        <v>106</v>
      </c>
      <c r="K52" s="238" t="s">
        <v>106</v>
      </c>
      <c r="L52" s="238" t="s">
        <v>106</v>
      </c>
      <c r="M52" s="238" t="s">
        <v>106</v>
      </c>
      <c r="N52" s="177" t="s">
        <v>106</v>
      </c>
      <c r="O52" s="177" t="s">
        <v>106</v>
      </c>
      <c r="P52" s="238" t="s">
        <v>106</v>
      </c>
      <c r="Q52" s="238" t="s">
        <v>106</v>
      </c>
      <c r="R52" s="167"/>
      <c r="S52" s="412"/>
      <c r="T52" s="399"/>
      <c r="U52" s="402"/>
      <c r="V52" s="402"/>
      <c r="W52" s="238"/>
      <c r="X52" s="407"/>
    </row>
    <row r="53" spans="1:24" ht="12.75" customHeight="1" thickBot="1" x14ac:dyDescent="0.25">
      <c r="A53" s="104" t="s">
        <v>79</v>
      </c>
      <c r="B53" s="310">
        <v>17</v>
      </c>
      <c r="C53" s="416" t="s">
        <v>248</v>
      </c>
      <c r="D53" s="417" t="s">
        <v>207</v>
      </c>
      <c r="E53" s="114" t="s">
        <v>55</v>
      </c>
      <c r="F53" s="114" t="s">
        <v>64</v>
      </c>
      <c r="G53" s="175" t="s">
        <v>125</v>
      </c>
      <c r="H53" s="177"/>
      <c r="I53" s="177">
        <v>41821</v>
      </c>
      <c r="J53" s="177" t="s">
        <v>106</v>
      </c>
      <c r="K53" s="177" t="s">
        <v>106</v>
      </c>
      <c r="L53" s="177" t="s">
        <v>106</v>
      </c>
      <c r="M53" s="177" t="s">
        <v>106</v>
      </c>
      <c r="N53" s="177" t="s">
        <v>106</v>
      </c>
      <c r="O53" s="177" t="s">
        <v>106</v>
      </c>
      <c r="P53" s="177" t="s">
        <v>106</v>
      </c>
      <c r="Q53" s="177">
        <v>41897</v>
      </c>
      <c r="R53" s="182">
        <v>41922</v>
      </c>
      <c r="S53" s="411"/>
      <c r="T53" s="397" t="s">
        <v>104</v>
      </c>
      <c r="U53" s="400"/>
      <c r="V53" s="400"/>
      <c r="W53" s="177">
        <v>42045</v>
      </c>
      <c r="X53" s="405"/>
    </row>
    <row r="54" spans="1:24" ht="13.5" thickBot="1" x14ac:dyDescent="0.25">
      <c r="A54" s="106" t="s">
        <v>80</v>
      </c>
      <c r="B54" s="279"/>
      <c r="C54" s="279"/>
      <c r="D54" s="421"/>
      <c r="E54" s="91"/>
      <c r="F54" s="91"/>
      <c r="G54" s="91"/>
      <c r="H54" s="178"/>
      <c r="I54" s="178"/>
      <c r="J54" s="178"/>
      <c r="K54" s="178"/>
      <c r="L54" s="178"/>
      <c r="M54" s="178"/>
      <c r="N54" s="177" t="s">
        <v>106</v>
      </c>
      <c r="O54" s="177" t="s">
        <v>106</v>
      </c>
      <c r="P54" s="178" t="s">
        <v>124</v>
      </c>
      <c r="Q54" s="178" t="s">
        <v>124</v>
      </c>
      <c r="R54" s="183"/>
      <c r="S54" s="395"/>
      <c r="T54" s="398"/>
      <c r="U54" s="401"/>
      <c r="V54" s="401"/>
      <c r="W54" s="178"/>
      <c r="X54" s="406"/>
    </row>
    <row r="55" spans="1:24" ht="13.5" thickBot="1" x14ac:dyDescent="0.25">
      <c r="A55" s="107" t="s">
        <v>81</v>
      </c>
      <c r="B55" s="311"/>
      <c r="C55" s="311"/>
      <c r="D55" s="422"/>
      <c r="E55" s="116"/>
      <c r="F55" s="116"/>
      <c r="G55" s="116"/>
      <c r="H55" s="184"/>
      <c r="I55" s="184" t="s">
        <v>106</v>
      </c>
      <c r="J55" s="184" t="s">
        <v>106</v>
      </c>
      <c r="K55" s="184" t="s">
        <v>106</v>
      </c>
      <c r="L55" s="184" t="s">
        <v>106</v>
      </c>
      <c r="M55" s="184" t="s">
        <v>106</v>
      </c>
      <c r="N55" s="167"/>
      <c r="O55" s="177" t="s">
        <v>106</v>
      </c>
      <c r="P55" s="184" t="s">
        <v>106</v>
      </c>
      <c r="Q55" s="184" t="s">
        <v>106</v>
      </c>
      <c r="R55" s="167"/>
      <c r="S55" s="412"/>
      <c r="T55" s="399"/>
      <c r="U55" s="402"/>
      <c r="V55" s="402"/>
      <c r="W55" s="184"/>
      <c r="X55" s="407"/>
    </row>
    <row r="56" spans="1:24" ht="12.75" customHeight="1" thickBot="1" x14ac:dyDescent="0.25">
      <c r="A56" s="104" t="s">
        <v>79</v>
      </c>
      <c r="B56" s="310">
        <v>18</v>
      </c>
      <c r="C56" s="416" t="s">
        <v>249</v>
      </c>
      <c r="D56" s="417" t="s">
        <v>218</v>
      </c>
      <c r="E56" s="114" t="s">
        <v>56</v>
      </c>
      <c r="F56" s="114" t="s">
        <v>64</v>
      </c>
      <c r="G56" s="175" t="s">
        <v>125</v>
      </c>
      <c r="H56" s="177"/>
      <c r="I56" s="177" t="s">
        <v>106</v>
      </c>
      <c r="J56" s="177" t="s">
        <v>106</v>
      </c>
      <c r="K56" s="177" t="s">
        <v>106</v>
      </c>
      <c r="L56" s="177" t="s">
        <v>106</v>
      </c>
      <c r="M56" s="177" t="s">
        <v>106</v>
      </c>
      <c r="N56" s="177" t="s">
        <v>106</v>
      </c>
      <c r="O56" s="177" t="s">
        <v>106</v>
      </c>
      <c r="P56" s="177" t="s">
        <v>106</v>
      </c>
      <c r="Q56" s="177" t="s">
        <v>106</v>
      </c>
      <c r="R56" s="235">
        <v>41728</v>
      </c>
      <c r="S56" s="411"/>
      <c r="T56" s="397" t="s">
        <v>104</v>
      </c>
      <c r="U56" s="400"/>
      <c r="V56" s="400"/>
      <c r="W56" s="177">
        <v>41805</v>
      </c>
      <c r="X56" s="405"/>
    </row>
    <row r="57" spans="1:24" ht="13.5" thickBot="1" x14ac:dyDescent="0.25">
      <c r="A57" s="106" t="s">
        <v>80</v>
      </c>
      <c r="B57" s="279"/>
      <c r="C57" s="279"/>
      <c r="D57" s="421"/>
      <c r="E57" s="229"/>
      <c r="F57" s="229"/>
      <c r="G57" s="229"/>
      <c r="H57" s="230"/>
      <c r="I57" s="230"/>
      <c r="J57" s="230"/>
      <c r="K57" s="230"/>
      <c r="L57" s="230"/>
      <c r="M57" s="230"/>
      <c r="N57" s="177" t="s">
        <v>106</v>
      </c>
      <c r="O57" s="177" t="s">
        <v>106</v>
      </c>
      <c r="P57" s="230" t="s">
        <v>124</v>
      </c>
      <c r="Q57" s="230" t="s">
        <v>124</v>
      </c>
      <c r="R57" s="183"/>
      <c r="S57" s="395"/>
      <c r="T57" s="398"/>
      <c r="U57" s="401"/>
      <c r="V57" s="401"/>
      <c r="W57" s="230"/>
      <c r="X57" s="406"/>
    </row>
    <row r="58" spans="1:24" ht="13.5" thickBot="1" x14ac:dyDescent="0.25">
      <c r="A58" s="107" t="s">
        <v>81</v>
      </c>
      <c r="B58" s="311"/>
      <c r="C58" s="311"/>
      <c r="D58" s="422"/>
      <c r="E58" s="116"/>
      <c r="F58" s="116"/>
      <c r="G58" s="116"/>
      <c r="H58" s="231"/>
      <c r="I58" s="231" t="s">
        <v>106</v>
      </c>
      <c r="J58" s="231" t="s">
        <v>106</v>
      </c>
      <c r="K58" s="231" t="s">
        <v>106</v>
      </c>
      <c r="L58" s="231" t="s">
        <v>106</v>
      </c>
      <c r="M58" s="231" t="s">
        <v>106</v>
      </c>
      <c r="N58" s="167"/>
      <c r="O58" s="177" t="s">
        <v>106</v>
      </c>
      <c r="P58" s="231" t="s">
        <v>106</v>
      </c>
      <c r="Q58" s="231" t="s">
        <v>106</v>
      </c>
      <c r="R58" s="167"/>
      <c r="S58" s="412"/>
      <c r="T58" s="399"/>
      <c r="U58" s="402"/>
      <c r="V58" s="402"/>
      <c r="W58" s="231"/>
      <c r="X58" s="407"/>
    </row>
    <row r="59" spans="1:24" ht="12.75" customHeight="1" thickBot="1" x14ac:dyDescent="0.25">
      <c r="A59" s="104" t="s">
        <v>79</v>
      </c>
      <c r="B59" s="310">
        <v>19</v>
      </c>
      <c r="C59" s="416" t="s">
        <v>250</v>
      </c>
      <c r="D59" s="417" t="s">
        <v>253</v>
      </c>
      <c r="E59" s="114" t="s">
        <v>56</v>
      </c>
      <c r="F59" s="114" t="s">
        <v>64</v>
      </c>
      <c r="G59" s="175" t="s">
        <v>125</v>
      </c>
      <c r="H59" s="177"/>
      <c r="I59" s="177" t="s">
        <v>106</v>
      </c>
      <c r="J59" s="177" t="s">
        <v>106</v>
      </c>
      <c r="K59" s="177" t="s">
        <v>106</v>
      </c>
      <c r="L59" s="177" t="s">
        <v>106</v>
      </c>
      <c r="M59" s="177" t="s">
        <v>106</v>
      </c>
      <c r="N59" s="177" t="s">
        <v>106</v>
      </c>
      <c r="O59" s="177" t="s">
        <v>106</v>
      </c>
      <c r="P59" s="177" t="s">
        <v>106</v>
      </c>
      <c r="Q59" s="177" t="s">
        <v>106</v>
      </c>
      <c r="R59" s="235">
        <v>41820</v>
      </c>
      <c r="S59" s="411"/>
      <c r="T59" s="397" t="s">
        <v>104</v>
      </c>
      <c r="U59" s="400"/>
      <c r="V59" s="400"/>
      <c r="W59" s="177">
        <v>41912</v>
      </c>
      <c r="X59" s="405"/>
    </row>
    <row r="60" spans="1:24" ht="16.5" customHeight="1" thickBot="1" x14ac:dyDescent="0.25">
      <c r="A60" s="106" t="s">
        <v>80</v>
      </c>
      <c r="B60" s="279"/>
      <c r="C60" s="279"/>
      <c r="D60" s="421"/>
      <c r="E60" s="260"/>
      <c r="F60" s="260"/>
      <c r="G60" s="260"/>
      <c r="H60" s="258"/>
      <c r="I60" s="258"/>
      <c r="J60" s="258"/>
      <c r="K60" s="258"/>
      <c r="L60" s="258"/>
      <c r="M60" s="258"/>
      <c r="N60" s="177" t="s">
        <v>106</v>
      </c>
      <c r="O60" s="177" t="s">
        <v>106</v>
      </c>
      <c r="P60" s="258" t="s">
        <v>124</v>
      </c>
      <c r="Q60" s="258" t="s">
        <v>124</v>
      </c>
      <c r="R60" s="183"/>
      <c r="S60" s="395"/>
      <c r="T60" s="398"/>
      <c r="U60" s="401"/>
      <c r="V60" s="401"/>
      <c r="W60" s="258"/>
      <c r="X60" s="406"/>
    </row>
    <row r="61" spans="1:24" ht="16.5" customHeight="1" thickBot="1" x14ac:dyDescent="0.25">
      <c r="A61" s="107" t="s">
        <v>81</v>
      </c>
      <c r="B61" s="311"/>
      <c r="C61" s="311"/>
      <c r="D61" s="422"/>
      <c r="E61" s="116"/>
      <c r="F61" s="116"/>
      <c r="G61" s="116"/>
      <c r="H61" s="259"/>
      <c r="I61" s="259" t="s">
        <v>106</v>
      </c>
      <c r="J61" s="259" t="s">
        <v>106</v>
      </c>
      <c r="K61" s="259" t="s">
        <v>106</v>
      </c>
      <c r="L61" s="259" t="s">
        <v>106</v>
      </c>
      <c r="M61" s="259" t="s">
        <v>106</v>
      </c>
      <c r="N61" s="167"/>
      <c r="O61" s="177" t="s">
        <v>106</v>
      </c>
      <c r="P61" s="259" t="s">
        <v>106</v>
      </c>
      <c r="Q61" s="259" t="s">
        <v>106</v>
      </c>
      <c r="R61" s="167"/>
      <c r="S61" s="412"/>
      <c r="T61" s="399"/>
      <c r="U61" s="402"/>
      <c r="V61" s="402"/>
      <c r="W61" s="259"/>
      <c r="X61" s="407"/>
    </row>
    <row r="62" spans="1:24" s="93" customFormat="1" x14ac:dyDescent="0.2">
      <c r="A62" s="92" t="s">
        <v>162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4" x14ac:dyDescent="0.2">
      <c r="A63" s="92" t="s">
        <v>163</v>
      </c>
    </row>
  </sheetData>
  <mergeCells count="141">
    <mergeCell ref="B59:B61"/>
    <mergeCell ref="C59:C61"/>
    <mergeCell ref="D59:D61"/>
    <mergeCell ref="S59:S61"/>
    <mergeCell ref="T59:T61"/>
    <mergeCell ref="U59:U61"/>
    <mergeCell ref="V59:V61"/>
    <mergeCell ref="X59:X61"/>
    <mergeCell ref="B50:B52"/>
    <mergeCell ref="C50:C52"/>
    <mergeCell ref="D50:D52"/>
    <mergeCell ref="S50:S52"/>
    <mergeCell ref="T50:T52"/>
    <mergeCell ref="U50:U52"/>
    <mergeCell ref="V50:V52"/>
    <mergeCell ref="X50:X52"/>
    <mergeCell ref="B53:B55"/>
    <mergeCell ref="T56:T58"/>
    <mergeCell ref="U56:U58"/>
    <mergeCell ref="V56:V58"/>
    <mergeCell ref="X56:X58"/>
    <mergeCell ref="C53:C55"/>
    <mergeCell ref="B56:B58"/>
    <mergeCell ref="C56:C58"/>
    <mergeCell ref="B44:B46"/>
    <mergeCell ref="C44:C46"/>
    <mergeCell ref="D44:D46"/>
    <mergeCell ref="S44:S46"/>
    <mergeCell ref="T44:T46"/>
    <mergeCell ref="U44:U46"/>
    <mergeCell ref="V44:V46"/>
    <mergeCell ref="X44:X46"/>
    <mergeCell ref="B47:B49"/>
    <mergeCell ref="C47:C49"/>
    <mergeCell ref="D47:D49"/>
    <mergeCell ref="S47:S49"/>
    <mergeCell ref="T47:T49"/>
    <mergeCell ref="U47:U49"/>
    <mergeCell ref="V47:V49"/>
    <mergeCell ref="X47:X49"/>
    <mergeCell ref="D56:D58"/>
    <mergeCell ref="S56:S58"/>
    <mergeCell ref="X53:X55"/>
    <mergeCell ref="D53:D55"/>
    <mergeCell ref="S53:S55"/>
    <mergeCell ref="T53:T55"/>
    <mergeCell ref="U53:U55"/>
    <mergeCell ref="V53:V55"/>
    <mergeCell ref="S41:S43"/>
    <mergeCell ref="T41:T43"/>
    <mergeCell ref="U41:U43"/>
    <mergeCell ref="V41:V43"/>
    <mergeCell ref="U26:U28"/>
    <mergeCell ref="V26:V28"/>
    <mergeCell ref="X26:X28"/>
    <mergeCell ref="B41:B43"/>
    <mergeCell ref="C41:C43"/>
    <mergeCell ref="D41:D43"/>
    <mergeCell ref="B35:B37"/>
    <mergeCell ref="C35:C37"/>
    <mergeCell ref="D35:D37"/>
    <mergeCell ref="H35:X37"/>
    <mergeCell ref="B26:B28"/>
    <mergeCell ref="C26:C28"/>
    <mergeCell ref="D26:D28"/>
    <mergeCell ref="S26:S28"/>
    <mergeCell ref="T26:T28"/>
    <mergeCell ref="B32:B34"/>
    <mergeCell ref="C32:C34"/>
    <mergeCell ref="D32:D34"/>
    <mergeCell ref="H32:X34"/>
    <mergeCell ref="X41:X43"/>
    <mergeCell ref="T11:T13"/>
    <mergeCell ref="U11:U13"/>
    <mergeCell ref="V11:V13"/>
    <mergeCell ref="B5:B7"/>
    <mergeCell ref="C5:C7"/>
    <mergeCell ref="D5:D7"/>
    <mergeCell ref="X5:X7"/>
    <mergeCell ref="U5:U7"/>
    <mergeCell ref="T5:T7"/>
    <mergeCell ref="S5:S7"/>
    <mergeCell ref="V5:V7"/>
    <mergeCell ref="X11:X13"/>
    <mergeCell ref="B11:B13"/>
    <mergeCell ref="C11:C13"/>
    <mergeCell ref="D11:D13"/>
    <mergeCell ref="S11:S13"/>
    <mergeCell ref="X8:X10"/>
    <mergeCell ref="B8:B10"/>
    <mergeCell ref="C8:C10"/>
    <mergeCell ref="D8:D10"/>
    <mergeCell ref="S8:S10"/>
    <mergeCell ref="T8:T10"/>
    <mergeCell ref="U8:U10"/>
    <mergeCell ref="V8:V10"/>
    <mergeCell ref="B23:B25"/>
    <mergeCell ref="C23:C25"/>
    <mergeCell ref="D23:D25"/>
    <mergeCell ref="S23:S25"/>
    <mergeCell ref="T23:T25"/>
    <mergeCell ref="U17:U19"/>
    <mergeCell ref="V17:V19"/>
    <mergeCell ref="X17:X19"/>
    <mergeCell ref="B20:B22"/>
    <mergeCell ref="C20:C22"/>
    <mergeCell ref="D20:D22"/>
    <mergeCell ref="S20:S22"/>
    <mergeCell ref="T20:T22"/>
    <mergeCell ref="U20:U22"/>
    <mergeCell ref="V20:V22"/>
    <mergeCell ref="X20:X22"/>
    <mergeCell ref="B17:B19"/>
    <mergeCell ref="C17:C19"/>
    <mergeCell ref="D17:D19"/>
    <mergeCell ref="S17:S19"/>
    <mergeCell ref="T17:T19"/>
    <mergeCell ref="A4:I4"/>
    <mergeCell ref="B38:B40"/>
    <mergeCell ref="C38:C40"/>
    <mergeCell ref="D38:D40"/>
    <mergeCell ref="S38:S40"/>
    <mergeCell ref="T38:T40"/>
    <mergeCell ref="U38:U40"/>
    <mergeCell ref="V38:V40"/>
    <mergeCell ref="X38:X40"/>
    <mergeCell ref="B29:B31"/>
    <mergeCell ref="C29:C31"/>
    <mergeCell ref="D29:D31"/>
    <mergeCell ref="H29:X31"/>
    <mergeCell ref="B14:B16"/>
    <mergeCell ref="C14:C16"/>
    <mergeCell ref="D14:D16"/>
    <mergeCell ref="S14:S16"/>
    <mergeCell ref="T14:T16"/>
    <mergeCell ref="U14:U16"/>
    <mergeCell ref="V14:V16"/>
    <mergeCell ref="X14:X16"/>
    <mergeCell ref="U23:U25"/>
    <mergeCell ref="V23:V25"/>
    <mergeCell ref="X23:X25"/>
  </mergeCells>
  <phoneticPr fontId="6" type="noConversion"/>
  <dataValidations count="2">
    <dataValidation type="list" allowBlank="1" showInputMessage="1" showErrorMessage="1" sqref="F59904:F62602 E5:E62602">
      <formula1>priorpost</formula1>
    </dataValidation>
    <dataValidation type="list" allowBlank="1" showInputMessage="1" showErrorMessage="1" sqref="F5:F59903">
      <formula1>fi</formula1>
    </dataValidation>
  </dataValidations>
  <pageMargins left="0.75" right="0.75" top="1" bottom="1" header="0.5" footer="0.5"/>
  <pageSetup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16"/>
  <sheetViews>
    <sheetView showGridLines="0" workbookViewId="0">
      <selection activeCell="B5" sqref="B5"/>
    </sheetView>
  </sheetViews>
  <sheetFormatPr defaultRowHeight="12.75" x14ac:dyDescent="0.2"/>
  <cols>
    <col min="1" max="1" width="5.140625" customWidth="1"/>
    <col min="2" max="2" width="21.5703125" style="3" customWidth="1"/>
    <col min="3" max="3" width="12.28515625" customWidth="1"/>
    <col min="4" max="4" width="9.7109375" style="25" bestFit="1" customWidth="1"/>
    <col min="5" max="5" width="11.140625" style="25" customWidth="1"/>
    <col min="6" max="6" width="12.140625" customWidth="1"/>
  </cols>
  <sheetData>
    <row r="1" spans="1:6" ht="18" x14ac:dyDescent="0.25">
      <c r="A1" s="19" t="s">
        <v>40</v>
      </c>
      <c r="B1" s="17"/>
      <c r="C1" s="17"/>
      <c r="D1" s="26"/>
      <c r="E1" s="26"/>
      <c r="F1" s="17"/>
    </row>
    <row r="2" spans="1:6" ht="13.5" customHeight="1" x14ac:dyDescent="0.2">
      <c r="B2"/>
    </row>
    <row r="3" spans="1:6" s="3" customFormat="1" ht="35.25" customHeight="1" x14ac:dyDescent="0.2">
      <c r="A3" s="24" t="s">
        <v>48</v>
      </c>
      <c r="B3" s="232" t="s">
        <v>36</v>
      </c>
      <c r="C3" s="232" t="s">
        <v>37</v>
      </c>
      <c r="D3" s="233" t="s">
        <v>38</v>
      </c>
      <c r="E3" s="233" t="s">
        <v>39</v>
      </c>
      <c r="F3" s="232" t="s">
        <v>4</v>
      </c>
    </row>
    <row r="4" spans="1:6" ht="79.5" customHeight="1" x14ac:dyDescent="0.2">
      <c r="A4" s="6">
        <v>1</v>
      </c>
      <c r="B4" s="262" t="s">
        <v>212</v>
      </c>
      <c r="C4" s="6" t="s">
        <v>211</v>
      </c>
      <c r="D4" s="27">
        <v>41737</v>
      </c>
      <c r="E4" s="27">
        <v>41716</v>
      </c>
      <c r="F4" s="234" t="s">
        <v>232</v>
      </c>
    </row>
    <row r="5" spans="1:6" ht="80.25" customHeight="1" x14ac:dyDescent="0.2">
      <c r="A5" s="6">
        <v>2</v>
      </c>
      <c r="B5" s="33" t="s">
        <v>213</v>
      </c>
      <c r="C5" s="6" t="s">
        <v>214</v>
      </c>
      <c r="D5" s="27">
        <v>41751</v>
      </c>
      <c r="E5" s="27" t="s">
        <v>215</v>
      </c>
      <c r="F5" s="234" t="s">
        <v>233</v>
      </c>
    </row>
    <row r="6" spans="1:6" ht="83.25" customHeight="1" x14ac:dyDescent="0.2">
      <c r="A6" s="6">
        <v>3</v>
      </c>
      <c r="B6" s="262" t="s">
        <v>234</v>
      </c>
      <c r="C6" s="6" t="s">
        <v>214</v>
      </c>
      <c r="D6" s="27">
        <v>41778</v>
      </c>
      <c r="E6" s="27">
        <v>41754</v>
      </c>
      <c r="F6" s="234" t="s">
        <v>233</v>
      </c>
    </row>
    <row r="7" spans="1:6" ht="72.75" customHeight="1" x14ac:dyDescent="0.2">
      <c r="A7" s="6">
        <v>4</v>
      </c>
      <c r="B7" s="33" t="s">
        <v>216</v>
      </c>
      <c r="C7" s="6" t="s">
        <v>214</v>
      </c>
      <c r="D7" s="27">
        <v>41800</v>
      </c>
      <c r="E7" s="27">
        <v>41775</v>
      </c>
      <c r="F7" s="234" t="s">
        <v>233</v>
      </c>
    </row>
    <row r="8" spans="1:6" ht="89.25" x14ac:dyDescent="0.2">
      <c r="A8" s="261">
        <v>5</v>
      </c>
      <c r="B8" s="262" t="s">
        <v>231</v>
      </c>
      <c r="C8" s="427" t="s">
        <v>230</v>
      </c>
      <c r="D8" s="295"/>
      <c r="E8" s="295"/>
      <c r="F8" s="428"/>
    </row>
    <row r="9" spans="1:6" x14ac:dyDescent="0.2">
      <c r="A9" s="6"/>
      <c r="B9" s="33"/>
      <c r="C9" s="6"/>
      <c r="D9" s="27"/>
      <c r="E9" s="27"/>
      <c r="F9" s="33"/>
    </row>
    <row r="10" spans="1:6" x14ac:dyDescent="0.2">
      <c r="A10" s="6"/>
      <c r="B10" s="33"/>
      <c r="C10" s="6"/>
      <c r="D10" s="27"/>
      <c r="E10" s="27"/>
      <c r="F10" s="33"/>
    </row>
    <row r="11" spans="1:6" x14ac:dyDescent="0.2">
      <c r="A11" s="6"/>
      <c r="B11" s="33"/>
      <c r="C11" s="6"/>
      <c r="D11" s="27"/>
      <c r="E11" s="27"/>
      <c r="F11" s="33"/>
    </row>
    <row r="12" spans="1:6" x14ac:dyDescent="0.2">
      <c r="A12" s="6"/>
      <c r="B12" s="33"/>
      <c r="C12" s="6"/>
      <c r="D12" s="27"/>
      <c r="E12" s="27"/>
      <c r="F12" s="33"/>
    </row>
    <row r="13" spans="1:6" x14ac:dyDescent="0.2">
      <c r="A13" s="6"/>
      <c r="B13" s="33"/>
      <c r="C13" s="6"/>
      <c r="D13" s="27"/>
      <c r="E13" s="27"/>
      <c r="F13" s="33"/>
    </row>
    <row r="14" spans="1:6" x14ac:dyDescent="0.2">
      <c r="A14" s="6"/>
      <c r="B14" s="33"/>
      <c r="C14" s="6"/>
      <c r="D14" s="27"/>
      <c r="E14" s="27"/>
      <c r="F14" s="33"/>
    </row>
    <row r="15" spans="1:6" x14ac:dyDescent="0.2">
      <c r="A15" s="6"/>
      <c r="B15" s="33"/>
      <c r="C15" s="6"/>
      <c r="D15" s="27"/>
      <c r="E15" s="27"/>
      <c r="F15" s="33"/>
    </row>
    <row r="16" spans="1:6" x14ac:dyDescent="0.2">
      <c r="A16" s="6"/>
      <c r="B16" s="33"/>
      <c r="C16" s="6"/>
      <c r="D16" s="27"/>
      <c r="E16" s="27"/>
      <c r="F16" s="33"/>
    </row>
  </sheetData>
  <mergeCells count="1">
    <mergeCell ref="C8:F8"/>
  </mergeCells>
  <phoneticPr fontId="6" type="noConversion"/>
  <pageMargins left="0.75" right="0.75" top="1" bottom="1" header="0.5" footer="0.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Settings</vt:lpstr>
      <vt:lpstr>General</vt:lpstr>
      <vt:lpstr>Goods and Works</vt:lpstr>
      <vt:lpstr>Consulting Services</vt:lpstr>
      <vt:lpstr>Capacity Building</vt:lpstr>
      <vt:lpstr>country</vt:lpstr>
      <vt:lpstr>fi</vt:lpstr>
      <vt:lpstr>gwncs</vt:lpstr>
      <vt:lpstr>lncr</vt:lpstr>
      <vt:lpstr>'Consulting Services'!Print_Titles</vt:lpstr>
      <vt:lpstr>'Goods and Works'!Print_Titles</vt:lpstr>
      <vt:lpstr>priorpost</vt:lpstr>
      <vt:lpstr>projectName</vt:lpstr>
      <vt:lpstr>projID</vt:lpstr>
      <vt:lpstr>yn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 Jacobs</dc:creator>
  <cp:lastModifiedBy>Ashraf Ahmed Hasan Al-Wazzan</cp:lastModifiedBy>
  <cp:lastPrinted>2014-07-01T12:54:54Z</cp:lastPrinted>
  <dcterms:created xsi:type="dcterms:W3CDTF">2009-04-13T14:29:24Z</dcterms:created>
  <dcterms:modified xsi:type="dcterms:W3CDTF">2014-07-01T12:58:34Z</dcterms:modified>
</cp:coreProperties>
</file>